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" yWindow="306" windowWidth="15929" windowHeight="7187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<sst xmlns="http://schemas.openxmlformats.org/spreadsheetml/2006/main" count="1094" uniqueCount="221">
  <si>
    <t>МО "Большесидоровское сельское поселение"</t>
  </si>
  <si>
    <t>Наименование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</si>
  <si>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</si>
  <si>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</si>
  <si>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</si>
  <si>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</si>
  <si>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</si>
  <si>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Обеспечение деятельности главы муниципального образования "Большесидоровское сельское поселение"</t>
  </si>
  <si>
    <t>6110000</t>
  </si>
  <si>
    <t>Глава муниципального  образования</t>
  </si>
  <si>
    <t>6110010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</si>
  <si>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</si>
  <si>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</si>
  <si>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</si>
  <si>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</si>
  <si>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</si>
  <si>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</si>
  <si>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Оплата труда</t>
  </si>
  <si>
    <t>Начисление на зарплату 30,2%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</si>
  <si>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</si>
  <si>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</si>
  <si>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Администрация муниципального образования "Большесидоровское сельское поселение"</t>
  </si>
  <si>
    <t>6160000</t>
  </si>
  <si>
    <t>Расходы на обеспечение функций органов местного самоуправления</t>
  </si>
  <si>
    <t>6160040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</si>
  <si>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</si>
  <si>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</si>
  <si>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</si>
  <si>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Услуги связи</t>
  </si>
  <si>
    <t>244</t>
  </si>
  <si>
    <t>Коммунальные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</si>
  <si>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</si>
  <si>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</si>
  <si>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</si>
  <si>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</si>
  <si>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</si>
  <si>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</si>
  <si>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</si>
  <si>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</si>
  <si>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</si>
  <si>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</si>
  <si>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</si>
  <si>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Уплата прочих налогов, сборов и иных платежей</t>
  </si>
  <si>
    <t>852</t>
  </si>
  <si>
    <t>Межбюджетные трансферты местным бюджетам</t>
  </si>
  <si>
    <t>6170000</t>
  </si>
  <si>
    <t>Руководство и управление в сфере установленных функций</t>
  </si>
  <si>
    <t>Переданные полномочия в сфере градостроительной деятельности</t>
  </si>
  <si>
    <t>6178001</t>
  </si>
  <si>
    <t>Межбюджетные трансферты</t>
  </si>
  <si>
    <t>500</t>
  </si>
  <si>
    <t>Иные межбюджетные трансферты</t>
  </si>
  <si>
    <t>540</t>
  </si>
  <si>
    <t xml:space="preserve">Перечисления другим бюджетам бюджетной системы Российской Федерации </t>
  </si>
  <si>
    <t xml:space="preserve">Переданные полномочия в сфере  ЕДС </t>
  </si>
  <si>
    <t>6178002</t>
  </si>
  <si>
    <t>Обеспечение проведения выборов и референдумов</t>
  </si>
  <si>
    <t>07</t>
  </si>
  <si>
    <t>Проведение выборов и референдумов</t>
  </si>
  <si>
    <t>6150000</t>
  </si>
  <si>
    <t>Проведение выборов главы муниципального образования</t>
  </si>
  <si>
    <t>6150070</t>
  </si>
  <si>
    <t>Специальные расходы</t>
  </si>
  <si>
    <t>880</t>
  </si>
  <si>
    <t>Проведение выборов в представительные  органы муниципального образования</t>
  </si>
  <si>
    <t>6150080</t>
  </si>
  <si>
    <t xml:space="preserve">Резервный фонд </t>
  </si>
  <si>
    <t>11</t>
  </si>
  <si>
    <t>7219103</t>
  </si>
  <si>
    <t>Резервные средства</t>
  </si>
  <si>
    <t>870</t>
  </si>
  <si>
    <t>Другие общегосударственные вопросы</t>
  </si>
  <si>
    <t>13</t>
  </si>
  <si>
    <t>6189000</t>
  </si>
  <si>
    <t>Выполнение других обязательств государства</t>
  </si>
  <si>
    <t>6189001</t>
  </si>
  <si>
    <t>200</t>
  </si>
  <si>
    <t>240</t>
  </si>
  <si>
    <t>Расходы на осуществление государственных полномочий Республики Адыгея в сфере административных правоотношений</t>
  </si>
  <si>
    <t>6126101</t>
  </si>
  <si>
    <t>Целевые программы муниципальных образований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</si>
  <si>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2015-2017годы"</t>
  </si>
  <si>
    <t>6811001</t>
  </si>
  <si>
    <t>ВЦП "О противодействии коррупции в муниципальном образовании "Большесидоровское сельское поселение" на 2015-2017годы</t>
  </si>
  <si>
    <t>6811002</t>
  </si>
  <si>
    <t>Условно-утвержденные расходы</t>
  </si>
  <si>
    <t>9990000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</si>
  <si>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</si>
  <si>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</si>
  <si>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</si>
  <si>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</si>
  <si>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6125000</t>
  </si>
  <si>
    <t>Расходы  Осуществление первичного воинского учета на территориях, где отсутствуют военные комиссариаты</t>
  </si>
  <si>
    <t>6125118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</si>
  <si>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</si>
  <si>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</si>
  <si>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</si>
  <si>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в сфере деятельности сельского поселения (ЧС)</t>
  </si>
  <si>
    <t>6219000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</si>
  <si>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</si>
  <si>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6219002</t>
  </si>
  <si>
    <t>Обеспечение пожарной безопасности</t>
  </si>
  <si>
    <t>10</t>
  </si>
  <si>
    <t>Мероприятия в сфере деятельности сельского поселения (Пожарная безопасность)</t>
  </si>
  <si>
    <t>6229000</t>
  </si>
  <si>
    <t>Функционирование органов в сфере национальной безопасности и правоохранительной деятельности</t>
  </si>
  <si>
    <t>6229003</t>
  </si>
  <si>
    <t xml:space="preserve">Национальная экономика </t>
  </si>
  <si>
    <t>Дорожное хозяйство (дорожные фонды)</t>
  </si>
  <si>
    <t>Мероприятия в сфере деятельности сельского поселения (Дорожный фонд)</t>
  </si>
  <si>
    <t>6831000</t>
  </si>
  <si>
    <t>6831001</t>
  </si>
  <si>
    <t xml:space="preserve">Прочие услуги </t>
  </si>
  <si>
    <t>6831002</t>
  </si>
  <si>
    <t>6831003</t>
  </si>
  <si>
    <t>Другие вопросы в области национальной экономики</t>
  </si>
  <si>
    <t>12</t>
  </si>
  <si>
    <t>Мероприятия в сфере деятельности сельского поселения (Межевание)</t>
  </si>
  <si>
    <t>6319000</t>
  </si>
  <si>
    <t>Мероприятия по землеустройству и землепользованию</t>
  </si>
  <si>
    <t>6319004</t>
  </si>
  <si>
    <t>ЖИЛИЩНО-КОММУНАЛЬНОЕ ХОЗЯЙСТВО</t>
  </si>
  <si>
    <t>05</t>
  </si>
  <si>
    <t>Коммунальное хозяйство</t>
  </si>
  <si>
    <t>6841000</t>
  </si>
  <si>
    <t>Поддержка коммунального хозяйства</t>
  </si>
  <si>
    <t>6841004</t>
  </si>
  <si>
    <t>Благоустройство</t>
  </si>
  <si>
    <t>Мероприятия в сфере деятельности сельского поселения (Благоустройство)</t>
  </si>
  <si>
    <t>6419000</t>
  </si>
  <si>
    <t>Уличное освещение</t>
  </si>
  <si>
    <t>6419005</t>
  </si>
  <si>
    <t>Озеленение</t>
  </si>
  <si>
    <t>6429006</t>
  </si>
  <si>
    <t>Содержание мест захоронения</t>
  </si>
  <si>
    <t>6429007</t>
  </si>
  <si>
    <t xml:space="preserve">Прочие мероприятия по благоустройству городских округов и поселений </t>
  </si>
  <si>
    <t>6449008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</si>
  <si>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</si>
  <si>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</si>
  <si>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</si>
  <si>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</si>
  <si>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</si>
  <si>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Мероприятия в сфере деятельности сельского поселения (культуры и кинематографии)</t>
  </si>
  <si>
    <t>6519000</t>
  </si>
  <si>
    <t>Мероприятия в сфере культуры и кинематографии</t>
  </si>
  <si>
    <t>6519009</t>
  </si>
  <si>
    <t>СОЦИАЛЬНАЯ ПОЛИТИКА</t>
  </si>
  <si>
    <t xml:space="preserve">  Пенсионное обеспечение</t>
  </si>
  <si>
    <t>Мероприятия в сфере деятельности сельского поселения (Пенсионное обеспечение)</t>
  </si>
  <si>
    <t>Доплаты к пенсиям государственных служащих субъектов РФ и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</si>
  <si>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</si>
  <si>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</si>
  <si>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</si>
  <si>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</si>
  <si>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</si>
  <si>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</si>
  <si>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</t>
  </si>
  <si>
    <t>ФИЗИЧЕСКАЯ КУЛЬТУРА И СПОРТ</t>
  </si>
  <si>
    <t>Массовый спорт</t>
  </si>
  <si>
    <t>Мероприятия в сфере деятельности сельского поселения (Массовый спорт)</t>
  </si>
  <si>
    <t>Реализация мероприятий в области здравоохранения, спорта и физической культуры, туризма в сельском поселении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</si>
  <si>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</si>
  <si>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</si>
  <si>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внутреннего и муниципального долга сельским поселением</t>
  </si>
  <si>
    <t>7112000</t>
  </si>
  <si>
    <t>Процентные платежи по муниципальному долгу</t>
  </si>
  <si>
    <t>7112001</t>
  </si>
  <si>
    <t>Обслуживание государственного (муниципального) долга</t>
  </si>
  <si>
    <t>700</t>
  </si>
  <si>
    <t>Обслуживание государственного долга Российской Федерации</t>
  </si>
  <si>
    <t>710</t>
  </si>
  <si>
    <t>Обслуживание внутреннего долга</t>
  </si>
  <si>
    <t>ВСЕГО РАСХОДОВ</t>
  </si>
  <si>
    <t>Код прямого поуча-теля</t>
  </si>
  <si>
    <t>Администрация МО "Большесидоровское сельское поселение"</t>
  </si>
  <si>
    <t>тыс.руб.</t>
  </si>
  <si>
    <t>6170040</t>
  </si>
  <si>
    <t>6170041</t>
  </si>
  <si>
    <t>6170042</t>
  </si>
  <si>
    <t>Приложение №15  к решению СНД</t>
  </si>
  <si>
    <t>Резервный фонд администрации муниципального образования "Большесидоровское сельское поселение"</t>
  </si>
  <si>
    <t>Расходы за счет межбюджетных трансфертов, предоставляемых из республиканского бюджета Республики Адыгея</t>
  </si>
  <si>
    <t>6126000</t>
  </si>
  <si>
    <t xml:space="preserve">Обеспечение реализации муниципальной программы МО "Большесидоровское сельское поселение" </t>
  </si>
  <si>
    <t>290</t>
  </si>
  <si>
    <t>211</t>
  </si>
  <si>
    <t>213</t>
  </si>
  <si>
    <t>221</t>
  </si>
  <si>
    <t>223</t>
  </si>
  <si>
    <t>225</t>
  </si>
  <si>
    <t>226</t>
  </si>
  <si>
    <t>340</t>
  </si>
  <si>
    <t>251</t>
  </si>
  <si>
    <t>ВЦП "Поддержка ЖКХ МО "Большесидоровского сельского поселения" 2015-2017 гг"</t>
  </si>
  <si>
    <t>222</t>
  </si>
  <si>
    <t>263</t>
  </si>
  <si>
    <t>231</t>
  </si>
  <si>
    <t>Код раз-дела</t>
  </si>
  <si>
    <t>Код подраз-дела</t>
  </si>
  <si>
    <t>Код Целевой статьи</t>
  </si>
  <si>
    <t>Код вида расхода (группа, подгруппа)</t>
  </si>
  <si>
    <t>МЦП "Содержание автомобильных дорог общего пользования местного значения и искусственных сооружений на них 2015-2017 гг"</t>
  </si>
  <si>
    <t>МЦП "Ремонт автомобильных дорог общего пользования местного значения и искусственных сооружений на них  2015-2017 гг"</t>
  </si>
  <si>
    <t xml:space="preserve">МЦП "Паспортизация автомобильных дорог общего пользования местного значения 2015-2017 гг" </t>
  </si>
  <si>
    <t>6519010</t>
  </si>
  <si>
    <t>853</t>
  </si>
  <si>
    <t>Уплата иных платежей</t>
  </si>
  <si>
    <t>6719011</t>
  </si>
  <si>
    <t>6719010</t>
  </si>
  <si>
    <t>6719000</t>
  </si>
  <si>
    <t>Расходы на другие общегосударственные вопросы МО "Большесидоровское сельское поселения"</t>
  </si>
  <si>
    <t>6180000</t>
  </si>
  <si>
    <t>6180041</t>
  </si>
  <si>
    <t>6180043</t>
  </si>
  <si>
    <t xml:space="preserve">Расходы на исполнение части полномочий по 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 </t>
  </si>
  <si>
    <t xml:space="preserve">Расходы на исполнение части полномочий 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</si>
  <si>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№197   от 31.03. 2016 г.</t>
  </si>
  <si>
    <t>Изменение ведомственной структуры расходов бюджета муниципального образования "Большесидоровское сельское поселение"  на 2016 год</t>
  </si>
  <si>
    <t xml:space="preserve">Бюджет на 2016 год </t>
  </si>
  <si>
    <t xml:space="preserve">Уточненный бюджет на 2016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</si>
</sst>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8"/>
      <color indexed="61"/>
      <name val="Times New Roman"/>
      <family val="1"/>
    </font>
    <font>
      <b/>
      <sz val="10"/>
      <color indexed="61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1"/>
      <name val="Times New Roman"/>
      <family val="1"/>
    </font>
    <font>
      <i/>
      <sz val="12"/>
      <color indexed="16"/>
      <name val="Times New Roman"/>
      <family val="1"/>
    </font>
    <font>
      <b/>
      <i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center"/>
    </xf>
    <xf numFmtId="2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164" fontId="24" fillId="2" borderId="10" xfId="0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164" fontId="24" fillId="2" borderId="10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64" fontId="21" fillId="3" borderId="10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workbookViewId="0" topLeftCell="A220">
      <selection activeCell="A232" sqref="A232"/>
    </sheetView>
  </sheetViews>
  <sheetFormatPr defaultColWidth="8.875" defaultRowHeight="12.75"/>
  <cols>
    <col min="1" max="1" width="45.25390625" style="1" customWidth="1"/>
    <col min="2" max="2" width="5.50390625" style="1" customWidth="1"/>
    <col min="3" max="4" width="5.875" style="4" customWidth="1"/>
    <col min="5" max="5" width="9.125" style="4" customWidth="1"/>
    <col min="6" max="6" width="8.25390625" style="4" customWidth="1"/>
    <col min="7" max="7" width="7.125" style="72" customWidth="1"/>
    <col min="8" max="8" width="10.75390625" style="72" customWidth="1"/>
    <col min="9" max="9" width="10.625" style="74" customWidth="1"/>
    <col min="10" max="16384" width="9.125" style="6" customWidth="1"/>
  </cols>
  <sheetData>
    <row r="1" spans="1:9" s="3" customFormat="1" ht="14.25" customHeight="1">
      <c r="A1" s="1"/>
      <c r="B1" s="1"/>
      <c r="C1" s="2"/>
      <c r="D1" s="151" t="s">
        <v>180</v>
      </c>
      <c r="E1" s="151"/>
      <c r="F1" s="151"/>
      <c r="G1" s="151"/>
      <c r="H1" s="151"/>
      <c r="I1" s="151"/>
    </row>
    <row r="2" spans="1:9" s="3" customFormat="1" ht="14.25" customHeight="1">
      <c r="A2" s="1"/>
      <c r="B2" s="1"/>
      <c r="C2" s="2"/>
      <c r="D2" s="151" t="s">
        <v>0</v>
      </c>
      <c r="E2" s="151"/>
      <c r="F2" s="151"/>
      <c r="G2" s="151"/>
      <c r="H2" s="151"/>
      <c r="I2" s="151"/>
    </row>
    <row r="3" spans="1:9" s="3" customFormat="1" ht="14.25" customHeight="1">
      <c r="A3" s="1"/>
      <c r="B3" s="1"/>
      <c r="C3" s="2"/>
      <c r="D3" s="151" t="s">
        <v>217</v>
      </c>
      <c r="E3" s="151"/>
      <c r="F3" s="151"/>
      <c r="G3" s="151"/>
      <c r="H3" s="151"/>
      <c r="I3" s="151"/>
    </row>
    <row r="4" spans="5:9" ht="8.25" customHeight="1">
      <c r="E4" s="152"/>
      <c r="F4" s="152"/>
      <c r="G4" s="152"/>
      <c r="H4" s="152"/>
      <c r="I4" s="152"/>
    </row>
    <row r="5" spans="1:16" ht="33.75" customHeight="1">
      <c r="A5" s="150" t="s">
        <v>218</v>
      </c>
      <c r="B5" s="150"/>
      <c r="C5" s="150"/>
      <c r="D5" s="150"/>
      <c r="E5" s="150"/>
      <c r="F5" s="150"/>
      <c r="G5" s="150"/>
      <c r="H5" s="150"/>
      <c r="I5" s="150"/>
      <c r="J5" s="53"/>
      <c r="K5" s="53"/>
      <c r="L5" s="53"/>
      <c r="M5" s="53"/>
      <c r="N5" s="53"/>
      <c r="O5" s="53"/>
      <c r="P5" s="53"/>
    </row>
    <row r="6" spans="1:9" ht="18" customHeight="1">
      <c r="A6" s="7"/>
      <c r="B6" s="7"/>
      <c r="C6" s="8"/>
      <c r="D6" s="8"/>
      <c r="E6" s="8"/>
      <c r="F6" s="8"/>
      <c r="G6" s="59"/>
      <c r="H6" s="59"/>
      <c r="I6" s="145" t="s">
        <v>176</v>
      </c>
    </row>
    <row r="7" spans="1:9" s="9" customFormat="1" ht="51" customHeight="1">
      <c r="A7" s="54" t="s">
        <v>1</v>
      </c>
      <c r="B7" s="55" t="s">
        <v>174</v>
      </c>
      <c r="C7" s="56" t="s">
        <v>198</v>
      </c>
      <c r="D7" s="55" t="s">
        <v>199</v>
      </c>
      <c r="E7" s="55" t="s">
        <v>200</v>
      </c>
      <c r="F7" s="57" t="s">
        <v>201</v>
      </c>
      <c r="G7" s="79" t="s">
        <v>2</v>
      </c>
      <c r="H7" s="51" t="s">
        <v>219</v>
      </c>
      <c r="I7" s="52" t="s">
        <v>220</v>
      </c>
    </row>
    <row r="8" spans="1:9" s="9" customFormat="1" ht="30" customHeight="1">
      <c r="A8" s="41" t="s">
        <v>175</v>
      </c>
      <c r="B8" s="92">
        <v>759</v>
      </c>
      <c r="C8" s="93"/>
      <c r="D8" s="94"/>
      <c r="E8" s="95"/>
      <c r="F8" s="95"/>
      <c r="G8" s="80"/>
      <c r="H8" s="148">
        <f>SUM(H240)</f>
        <v>4939.8</v>
      </c>
      <c r="I8" s="148">
        <f>SUM(I240)</f>
        <v>4948.62</v>
      </c>
    </row>
    <row r="9" spans="1:9" ht="21.75" customHeight="1">
      <c r="A9" s="10" t="s">
        <v>3</v>
      </c>
      <c r="B9" s="38"/>
      <c r="C9" s="96" t="s">
        <v>4</v>
      </c>
      <c r="D9" s="96"/>
      <c r="E9" s="96"/>
      <c r="F9" s="96"/>
      <c r="G9" s="81"/>
      <c r="H9" s="60">
        <f>H10+H18+H51+H61+H66</f>
        <v>3095.5</v>
      </c>
      <c r="I9" s="61">
        <f>I10+I18+I51+I61+I66</f>
        <v>3084.3199999999997</v>
      </c>
    </row>
    <row r="10" spans="1:9" s="27" customFormat="1" ht="30" customHeight="1">
      <c r="A10" s="26" t="s">
        <v>5</v>
      </c>
      <c r="B10" s="97"/>
      <c r="C10" s="98" t="s">
        <v>4</v>
      </c>
      <c r="D10" s="98" t="s">
        <v>6</v>
      </c>
      <c r="E10" s="99"/>
      <c r="F10" s="98"/>
      <c r="G10" s="82"/>
      <c r="H10" s="62">
        <f>H11</f>
        <v>635.7</v>
      </c>
      <c r="I10" s="63">
        <f>I11</f>
        <v>635.7</v>
      </c>
    </row>
    <row r="11" spans="1:9" s="35" customFormat="1" ht="30" customHeight="1">
      <c r="A11" s="10" t="s">
        <v>7</v>
      </c>
      <c r="B11" s="38"/>
      <c r="C11" s="96" t="s">
        <v>4</v>
      </c>
      <c r="D11" s="96" t="s">
        <v>6</v>
      </c>
      <c r="E11" s="96" t="s">
        <v>8</v>
      </c>
      <c r="F11" s="96"/>
      <c r="G11" s="81"/>
      <c r="H11" s="60">
        <f>H12</f>
        <v>635.7</v>
      </c>
      <c r="I11" s="61">
        <f>I12</f>
        <v>635.7</v>
      </c>
    </row>
    <row r="12" spans="1:9" ht="30" customHeight="1">
      <c r="A12" s="11" t="s">
        <v>9</v>
      </c>
      <c r="B12" s="100"/>
      <c r="C12" s="58" t="s">
        <v>4</v>
      </c>
      <c r="D12" s="58" t="s">
        <v>6</v>
      </c>
      <c r="E12" s="58" t="s">
        <v>10</v>
      </c>
      <c r="F12" s="58"/>
      <c r="G12" s="83"/>
      <c r="H12" s="64">
        <f aca="true" t="shared" si="0" ref="H12:I14">SUM(H13)</f>
        <v>635.7</v>
      </c>
      <c r="I12" s="65">
        <f t="shared" si="0"/>
        <v>635.7</v>
      </c>
    </row>
    <row r="13" spans="1:9" ht="30" customHeight="1">
      <c r="A13" s="11" t="s">
        <v>11</v>
      </c>
      <c r="B13" s="100"/>
      <c r="C13" s="58" t="s">
        <v>4</v>
      </c>
      <c r="D13" s="58" t="s">
        <v>6</v>
      </c>
      <c r="E13" s="58" t="s">
        <v>10</v>
      </c>
      <c r="F13" s="58" t="s">
        <v>12</v>
      </c>
      <c r="G13" s="83"/>
      <c r="H13" s="64">
        <f t="shared" si="0"/>
        <v>635.7</v>
      </c>
      <c r="I13" s="65">
        <f t="shared" si="0"/>
        <v>635.7</v>
      </c>
    </row>
    <row r="14" spans="1:9" ht="30" customHeight="1">
      <c r="A14" s="11" t="s">
        <v>13</v>
      </c>
      <c r="B14" s="100"/>
      <c r="C14" s="58" t="s">
        <v>4</v>
      </c>
      <c r="D14" s="58" t="s">
        <v>6</v>
      </c>
      <c r="E14" s="58" t="s">
        <v>10</v>
      </c>
      <c r="F14" s="58" t="s">
        <v>14</v>
      </c>
      <c r="G14" s="83"/>
      <c r="H14" s="64">
        <f t="shared" si="0"/>
        <v>635.7</v>
      </c>
      <c r="I14" s="65">
        <f t="shared" si="0"/>
        <v>635.7</v>
      </c>
    </row>
    <row r="15" spans="1:9" ht="30" customHeight="1">
      <c r="A15" s="11" t="s">
        <v>15</v>
      </c>
      <c r="B15" s="100"/>
      <c r="C15" s="58" t="s">
        <v>4</v>
      </c>
      <c r="D15" s="58" t="s">
        <v>6</v>
      </c>
      <c r="E15" s="58" t="s">
        <v>10</v>
      </c>
      <c r="F15" s="58" t="s">
        <v>16</v>
      </c>
      <c r="G15" s="83"/>
      <c r="H15" s="64">
        <f>SUM(H16:H17)</f>
        <v>635.7</v>
      </c>
      <c r="I15" s="65">
        <f>SUM(I16:I17)</f>
        <v>635.7</v>
      </c>
    </row>
    <row r="16" spans="1:9" s="13" customFormat="1" ht="20.25" customHeight="1">
      <c r="A16" s="12" t="s">
        <v>17</v>
      </c>
      <c r="B16" s="101"/>
      <c r="C16" s="99" t="s">
        <v>4</v>
      </c>
      <c r="D16" s="99" t="s">
        <v>6</v>
      </c>
      <c r="E16" s="58" t="s">
        <v>10</v>
      </c>
      <c r="F16" s="99" t="s">
        <v>16</v>
      </c>
      <c r="G16" s="84" t="s">
        <v>186</v>
      </c>
      <c r="H16" s="75">
        <v>488.2</v>
      </c>
      <c r="I16" s="75">
        <v>488.2</v>
      </c>
    </row>
    <row r="17" spans="1:9" s="13" customFormat="1" ht="20.25" customHeight="1">
      <c r="A17" s="12" t="s">
        <v>18</v>
      </c>
      <c r="B17" s="101"/>
      <c r="C17" s="99" t="s">
        <v>4</v>
      </c>
      <c r="D17" s="99" t="s">
        <v>6</v>
      </c>
      <c r="E17" s="58" t="s">
        <v>10</v>
      </c>
      <c r="F17" s="99" t="s">
        <v>16</v>
      </c>
      <c r="G17" s="84" t="s">
        <v>187</v>
      </c>
      <c r="H17" s="75">
        <v>147.5</v>
      </c>
      <c r="I17" s="75">
        <v>147.5</v>
      </c>
    </row>
    <row r="18" spans="1:9" s="27" customFormat="1" ht="30" customHeight="1">
      <c r="A18" s="26" t="s">
        <v>19</v>
      </c>
      <c r="B18" s="97"/>
      <c r="C18" s="98" t="s">
        <v>4</v>
      </c>
      <c r="D18" s="98" t="s">
        <v>20</v>
      </c>
      <c r="E18" s="98"/>
      <c r="F18" s="98"/>
      <c r="G18" s="82"/>
      <c r="H18" s="62">
        <f>H19+H42</f>
        <v>2086</v>
      </c>
      <c r="I18" s="63">
        <f>I19+I42</f>
        <v>2066</v>
      </c>
    </row>
    <row r="19" spans="1:9" s="35" customFormat="1" ht="30" customHeight="1">
      <c r="A19" s="10" t="s">
        <v>21</v>
      </c>
      <c r="B19" s="38"/>
      <c r="C19" s="96" t="s">
        <v>4</v>
      </c>
      <c r="D19" s="96" t="s">
        <v>20</v>
      </c>
      <c r="E19" s="96" t="s">
        <v>22</v>
      </c>
      <c r="F19" s="96"/>
      <c r="G19" s="81"/>
      <c r="H19" s="60">
        <f>H20</f>
        <v>2086</v>
      </c>
      <c r="I19" s="61">
        <f>I20</f>
        <v>2066</v>
      </c>
    </row>
    <row r="20" spans="1:9" ht="30" customHeight="1">
      <c r="A20" s="11" t="s">
        <v>23</v>
      </c>
      <c r="B20" s="100"/>
      <c r="C20" s="58" t="s">
        <v>4</v>
      </c>
      <c r="D20" s="58" t="s">
        <v>20</v>
      </c>
      <c r="E20" s="58" t="s">
        <v>24</v>
      </c>
      <c r="F20" s="58"/>
      <c r="G20" s="83"/>
      <c r="H20" s="64">
        <f>H21+H26+H35</f>
        <v>2086</v>
      </c>
      <c r="I20" s="65">
        <f>I21+I26+I35</f>
        <v>2066</v>
      </c>
    </row>
    <row r="21" spans="1:9" ht="30" customHeight="1">
      <c r="A21" s="11" t="s">
        <v>11</v>
      </c>
      <c r="B21" s="100"/>
      <c r="C21" s="58" t="s">
        <v>4</v>
      </c>
      <c r="D21" s="58" t="s">
        <v>20</v>
      </c>
      <c r="E21" s="58" t="s">
        <v>24</v>
      </c>
      <c r="F21" s="58" t="s">
        <v>12</v>
      </c>
      <c r="G21" s="83"/>
      <c r="H21" s="64">
        <f>SUM(H22)</f>
        <v>1816</v>
      </c>
      <c r="I21" s="65">
        <f>SUM(I22)</f>
        <v>1796</v>
      </c>
    </row>
    <row r="22" spans="1:9" ht="30" customHeight="1">
      <c r="A22" s="11" t="s">
        <v>13</v>
      </c>
      <c r="B22" s="100"/>
      <c r="C22" s="58" t="s">
        <v>4</v>
      </c>
      <c r="D22" s="58" t="s">
        <v>20</v>
      </c>
      <c r="E22" s="58" t="s">
        <v>24</v>
      </c>
      <c r="F22" s="58" t="s">
        <v>14</v>
      </c>
      <c r="G22" s="83"/>
      <c r="H22" s="64">
        <f>SUM(H23)</f>
        <v>1816</v>
      </c>
      <c r="I22" s="65">
        <f>SUM(I23)</f>
        <v>1796</v>
      </c>
    </row>
    <row r="23" spans="1:9" ht="30" customHeight="1">
      <c r="A23" s="11" t="s">
        <v>15</v>
      </c>
      <c r="B23" s="100"/>
      <c r="C23" s="58" t="s">
        <v>4</v>
      </c>
      <c r="D23" s="58" t="s">
        <v>20</v>
      </c>
      <c r="E23" s="58" t="s">
        <v>24</v>
      </c>
      <c r="F23" s="58" t="s">
        <v>16</v>
      </c>
      <c r="G23" s="83"/>
      <c r="H23" s="64">
        <f>SUM(H24:H25)</f>
        <v>1816</v>
      </c>
      <c r="I23" s="65">
        <f>SUM(I24:I25)</f>
        <v>1796</v>
      </c>
    </row>
    <row r="24" spans="1:9" s="13" customFormat="1" ht="21.75" customHeight="1">
      <c r="A24" s="12" t="s">
        <v>17</v>
      </c>
      <c r="B24" s="101"/>
      <c r="C24" s="58" t="s">
        <v>4</v>
      </c>
      <c r="D24" s="58" t="s">
        <v>20</v>
      </c>
      <c r="E24" s="99" t="s">
        <v>24</v>
      </c>
      <c r="F24" s="99" t="s">
        <v>16</v>
      </c>
      <c r="G24" s="84" t="s">
        <v>186</v>
      </c>
      <c r="H24" s="75">
        <v>1394.4</v>
      </c>
      <c r="I24" s="76">
        <v>1384.4</v>
      </c>
    </row>
    <row r="25" spans="1:9" s="13" customFormat="1" ht="21.75" customHeight="1">
      <c r="A25" s="12" t="s">
        <v>18</v>
      </c>
      <c r="B25" s="101"/>
      <c r="C25" s="58" t="s">
        <v>4</v>
      </c>
      <c r="D25" s="58" t="s">
        <v>20</v>
      </c>
      <c r="E25" s="99" t="s">
        <v>24</v>
      </c>
      <c r="F25" s="99" t="s">
        <v>16</v>
      </c>
      <c r="G25" s="84" t="s">
        <v>187</v>
      </c>
      <c r="H25" s="75">
        <v>421.6</v>
      </c>
      <c r="I25" s="76">
        <v>411.6</v>
      </c>
    </row>
    <row r="26" spans="1:9" ht="30" customHeight="1">
      <c r="A26" s="14" t="s">
        <v>25</v>
      </c>
      <c r="B26" s="102"/>
      <c r="C26" s="58" t="s">
        <v>4</v>
      </c>
      <c r="D26" s="58" t="s">
        <v>20</v>
      </c>
      <c r="E26" s="103">
        <v>6160040</v>
      </c>
      <c r="F26" s="104">
        <v>200</v>
      </c>
      <c r="G26" s="85"/>
      <c r="H26" s="64">
        <f>SUM(H27)</f>
        <v>255</v>
      </c>
      <c r="I26" s="65">
        <f>SUM(I27)</f>
        <v>255</v>
      </c>
    </row>
    <row r="27" spans="1:9" ht="30" customHeight="1">
      <c r="A27" s="15" t="s">
        <v>26</v>
      </c>
      <c r="B27" s="105"/>
      <c r="C27" s="58" t="s">
        <v>4</v>
      </c>
      <c r="D27" s="58" t="s">
        <v>20</v>
      </c>
      <c r="E27" s="103">
        <v>6160040</v>
      </c>
      <c r="F27" s="104">
        <v>240</v>
      </c>
      <c r="G27" s="85"/>
      <c r="H27" s="64">
        <f>SUM(H28)</f>
        <v>255</v>
      </c>
      <c r="I27" s="65">
        <f>SUM(I28)</f>
        <v>255</v>
      </c>
    </row>
    <row r="28" spans="1:9" ht="30" customHeight="1">
      <c r="A28" s="16" t="s">
        <v>27</v>
      </c>
      <c r="B28" s="106"/>
      <c r="C28" s="58" t="s">
        <v>4</v>
      </c>
      <c r="D28" s="58" t="s">
        <v>20</v>
      </c>
      <c r="E28" s="103">
        <v>6160040</v>
      </c>
      <c r="F28" s="104">
        <v>244</v>
      </c>
      <c r="G28" s="85"/>
      <c r="H28" s="64">
        <f>SUM(H29:H34)</f>
        <v>255</v>
      </c>
      <c r="I28" s="65">
        <f>SUM(I29:I34)</f>
        <v>255</v>
      </c>
    </row>
    <row r="29" spans="1:9" s="13" customFormat="1" ht="23.25" customHeight="1">
      <c r="A29" s="17" t="s">
        <v>28</v>
      </c>
      <c r="B29" s="107"/>
      <c r="C29" s="99" t="s">
        <v>4</v>
      </c>
      <c r="D29" s="99" t="s">
        <v>20</v>
      </c>
      <c r="E29" s="108" t="s">
        <v>24</v>
      </c>
      <c r="F29" s="108" t="s">
        <v>29</v>
      </c>
      <c r="G29" s="84" t="s">
        <v>188</v>
      </c>
      <c r="H29" s="75">
        <v>33</v>
      </c>
      <c r="I29" s="76">
        <v>33</v>
      </c>
    </row>
    <row r="30" spans="1:9" s="13" customFormat="1" ht="23.25" customHeight="1">
      <c r="A30" s="12" t="s">
        <v>30</v>
      </c>
      <c r="B30" s="101"/>
      <c r="C30" s="99" t="s">
        <v>4</v>
      </c>
      <c r="D30" s="99" t="s">
        <v>20</v>
      </c>
      <c r="E30" s="99" t="s">
        <v>24</v>
      </c>
      <c r="F30" s="99" t="s">
        <v>29</v>
      </c>
      <c r="G30" s="84" t="s">
        <v>189</v>
      </c>
      <c r="H30" s="75">
        <v>20</v>
      </c>
      <c r="I30" s="76">
        <v>20</v>
      </c>
    </row>
    <row r="31" spans="1:9" s="13" customFormat="1" ht="24" customHeight="1">
      <c r="A31" s="12" t="s">
        <v>31</v>
      </c>
      <c r="B31" s="101"/>
      <c r="C31" s="99" t="s">
        <v>4</v>
      </c>
      <c r="D31" s="99" t="s">
        <v>20</v>
      </c>
      <c r="E31" s="99" t="s">
        <v>24</v>
      </c>
      <c r="F31" s="99" t="s">
        <v>29</v>
      </c>
      <c r="G31" s="84" t="s">
        <v>190</v>
      </c>
      <c r="H31" s="75">
        <v>25</v>
      </c>
      <c r="I31" s="76">
        <v>25</v>
      </c>
    </row>
    <row r="32" spans="1:9" s="13" customFormat="1" ht="24" customHeight="1">
      <c r="A32" s="12" t="s">
        <v>32</v>
      </c>
      <c r="B32" s="101"/>
      <c r="C32" s="99" t="s">
        <v>4</v>
      </c>
      <c r="D32" s="99" t="s">
        <v>20</v>
      </c>
      <c r="E32" s="99" t="s">
        <v>24</v>
      </c>
      <c r="F32" s="99" t="s">
        <v>29</v>
      </c>
      <c r="G32" s="84" t="s">
        <v>191</v>
      </c>
      <c r="H32" s="75">
        <v>26</v>
      </c>
      <c r="I32" s="76">
        <v>26</v>
      </c>
    </row>
    <row r="33" spans="1:9" s="13" customFormat="1" ht="24" customHeight="1">
      <c r="A33" s="18" t="s">
        <v>33</v>
      </c>
      <c r="B33" s="109"/>
      <c r="C33" s="99" t="s">
        <v>4</v>
      </c>
      <c r="D33" s="99" t="s">
        <v>20</v>
      </c>
      <c r="E33" s="99" t="s">
        <v>24</v>
      </c>
      <c r="F33" s="99" t="s">
        <v>29</v>
      </c>
      <c r="G33" s="84" t="s">
        <v>154</v>
      </c>
      <c r="H33" s="75">
        <v>15</v>
      </c>
      <c r="I33" s="76">
        <v>15</v>
      </c>
    </row>
    <row r="34" spans="1:9" s="13" customFormat="1" ht="24" customHeight="1">
      <c r="A34" s="18" t="s">
        <v>34</v>
      </c>
      <c r="B34" s="109"/>
      <c r="C34" s="99" t="s">
        <v>4</v>
      </c>
      <c r="D34" s="99" t="s">
        <v>20</v>
      </c>
      <c r="E34" s="99" t="s">
        <v>24</v>
      </c>
      <c r="F34" s="99" t="s">
        <v>29</v>
      </c>
      <c r="G34" s="84" t="s">
        <v>192</v>
      </c>
      <c r="H34" s="75">
        <v>136</v>
      </c>
      <c r="I34" s="76">
        <v>136</v>
      </c>
    </row>
    <row r="35" spans="1:9" ht="24" customHeight="1">
      <c r="A35" s="11" t="s">
        <v>35</v>
      </c>
      <c r="B35" s="100"/>
      <c r="C35" s="58" t="s">
        <v>4</v>
      </c>
      <c r="D35" s="58" t="s">
        <v>20</v>
      </c>
      <c r="E35" s="58" t="s">
        <v>24</v>
      </c>
      <c r="F35" s="58" t="s">
        <v>36</v>
      </c>
      <c r="G35" s="83"/>
      <c r="H35" s="64">
        <f>SUM(H36)</f>
        <v>15</v>
      </c>
      <c r="I35" s="64">
        <f>SUM(I36)</f>
        <v>15</v>
      </c>
    </row>
    <row r="36" spans="1:9" ht="24" customHeight="1">
      <c r="A36" s="11" t="s">
        <v>37</v>
      </c>
      <c r="B36" s="100"/>
      <c r="C36" s="58" t="s">
        <v>4</v>
      </c>
      <c r="D36" s="58" t="s">
        <v>20</v>
      </c>
      <c r="E36" s="58" t="s">
        <v>24</v>
      </c>
      <c r="F36" s="58" t="s">
        <v>38</v>
      </c>
      <c r="G36" s="83"/>
      <c r="H36" s="64">
        <f>SUM(H37+H39)</f>
        <v>15</v>
      </c>
      <c r="I36" s="64">
        <f>SUM(I37+I39)</f>
        <v>15</v>
      </c>
    </row>
    <row r="37" spans="1:9" ht="21" customHeight="1">
      <c r="A37" s="11" t="s">
        <v>39</v>
      </c>
      <c r="B37" s="100"/>
      <c r="C37" s="58" t="s">
        <v>4</v>
      </c>
      <c r="D37" s="58" t="s">
        <v>20</v>
      </c>
      <c r="E37" s="58" t="s">
        <v>24</v>
      </c>
      <c r="F37" s="58" t="s">
        <v>40</v>
      </c>
      <c r="G37" s="83"/>
      <c r="H37" s="64">
        <f>SUM(H38)</f>
        <v>5</v>
      </c>
      <c r="I37" s="64">
        <f>SUM(I38)</f>
        <v>5</v>
      </c>
    </row>
    <row r="38" spans="1:9" s="13" customFormat="1" ht="21" customHeight="1">
      <c r="A38" s="12" t="s">
        <v>41</v>
      </c>
      <c r="B38" s="101"/>
      <c r="C38" s="58" t="s">
        <v>4</v>
      </c>
      <c r="D38" s="58" t="s">
        <v>20</v>
      </c>
      <c r="E38" s="99" t="s">
        <v>24</v>
      </c>
      <c r="F38" s="99" t="s">
        <v>40</v>
      </c>
      <c r="G38" s="84" t="s">
        <v>185</v>
      </c>
      <c r="H38" s="75">
        <v>5</v>
      </c>
      <c r="I38" s="76">
        <v>5</v>
      </c>
    </row>
    <row r="39" spans="1:9" ht="21" customHeight="1">
      <c r="A39" s="11" t="s">
        <v>42</v>
      </c>
      <c r="B39" s="100"/>
      <c r="C39" s="58" t="s">
        <v>4</v>
      </c>
      <c r="D39" s="58" t="s">
        <v>20</v>
      </c>
      <c r="E39" s="58" t="s">
        <v>24</v>
      </c>
      <c r="F39" s="58" t="s">
        <v>43</v>
      </c>
      <c r="G39" s="83"/>
      <c r="H39" s="64">
        <f>SUM(H40)</f>
        <v>10</v>
      </c>
      <c r="I39" s="64">
        <f>SUM(I40)</f>
        <v>10</v>
      </c>
    </row>
    <row r="40" spans="1:9" s="13" customFormat="1" ht="20.25" customHeight="1">
      <c r="A40" s="12" t="s">
        <v>41</v>
      </c>
      <c r="B40" s="101"/>
      <c r="C40" s="99" t="s">
        <v>4</v>
      </c>
      <c r="D40" s="99" t="s">
        <v>20</v>
      </c>
      <c r="E40" s="99" t="s">
        <v>24</v>
      </c>
      <c r="F40" s="99" t="s">
        <v>43</v>
      </c>
      <c r="G40" s="84" t="s">
        <v>185</v>
      </c>
      <c r="H40" s="75">
        <v>10</v>
      </c>
      <c r="I40" s="76">
        <v>10</v>
      </c>
    </row>
    <row r="41" spans="1:9" ht="21" customHeight="1" hidden="1">
      <c r="A41" s="11" t="s">
        <v>44</v>
      </c>
      <c r="B41" s="100"/>
      <c r="C41" s="58" t="s">
        <v>4</v>
      </c>
      <c r="D41" s="58" t="s">
        <v>20</v>
      </c>
      <c r="E41" s="58" t="s">
        <v>45</v>
      </c>
      <c r="F41" s="58"/>
      <c r="G41" s="83"/>
      <c r="H41" s="64">
        <v>0</v>
      </c>
      <c r="I41" s="65">
        <v>0</v>
      </c>
    </row>
    <row r="42" spans="1:9" ht="21" customHeight="1" hidden="1">
      <c r="A42" s="11" t="s">
        <v>46</v>
      </c>
      <c r="B42" s="100"/>
      <c r="C42" s="58" t="s">
        <v>4</v>
      </c>
      <c r="D42" s="58" t="s">
        <v>20</v>
      </c>
      <c r="E42" s="58" t="s">
        <v>177</v>
      </c>
      <c r="F42" s="58"/>
      <c r="G42" s="83"/>
      <c r="H42" s="64">
        <f>H43+H47</f>
        <v>0</v>
      </c>
      <c r="I42" s="65">
        <f>I43+I47</f>
        <v>0</v>
      </c>
    </row>
    <row r="43" spans="1:9" ht="21" customHeight="1" hidden="1">
      <c r="A43" s="11" t="s">
        <v>47</v>
      </c>
      <c r="B43" s="100"/>
      <c r="C43" s="58" t="s">
        <v>4</v>
      </c>
      <c r="D43" s="58" t="s">
        <v>20</v>
      </c>
      <c r="E43" s="58" t="s">
        <v>178</v>
      </c>
      <c r="F43" s="58"/>
      <c r="G43" s="83"/>
      <c r="H43" s="64">
        <v>0</v>
      </c>
      <c r="I43" s="65">
        <v>0</v>
      </c>
    </row>
    <row r="44" spans="1:9" ht="21" customHeight="1" hidden="1">
      <c r="A44" s="11" t="s">
        <v>49</v>
      </c>
      <c r="B44" s="100"/>
      <c r="C44" s="58" t="s">
        <v>4</v>
      </c>
      <c r="D44" s="58" t="s">
        <v>20</v>
      </c>
      <c r="E44" s="58" t="s">
        <v>178</v>
      </c>
      <c r="F44" s="58" t="s">
        <v>50</v>
      </c>
      <c r="G44" s="83"/>
      <c r="H44" s="64">
        <f>SUM(H45)</f>
        <v>0</v>
      </c>
      <c r="I44" s="65">
        <f>SUM(I45)</f>
        <v>0</v>
      </c>
    </row>
    <row r="45" spans="1:9" ht="21" customHeight="1" hidden="1">
      <c r="A45" s="11" t="s">
        <v>51</v>
      </c>
      <c r="B45" s="100"/>
      <c r="C45" s="58" t="s">
        <v>4</v>
      </c>
      <c r="D45" s="58" t="s">
        <v>20</v>
      </c>
      <c r="E45" s="58" t="s">
        <v>178</v>
      </c>
      <c r="F45" s="58" t="s">
        <v>52</v>
      </c>
      <c r="G45" s="83"/>
      <c r="H45" s="64">
        <v>0</v>
      </c>
      <c r="I45" s="65">
        <v>0</v>
      </c>
    </row>
    <row r="46" spans="1:9" s="13" customFormat="1" ht="30" customHeight="1" hidden="1">
      <c r="A46" s="12" t="s">
        <v>53</v>
      </c>
      <c r="B46" s="101"/>
      <c r="C46" s="99" t="s">
        <v>4</v>
      </c>
      <c r="D46" s="99" t="s">
        <v>20</v>
      </c>
      <c r="E46" s="99" t="s">
        <v>48</v>
      </c>
      <c r="F46" s="99" t="s">
        <v>52</v>
      </c>
      <c r="G46" s="84" t="s">
        <v>193</v>
      </c>
      <c r="H46" s="66">
        <v>0</v>
      </c>
      <c r="I46" s="67">
        <v>0</v>
      </c>
    </row>
    <row r="47" spans="1:9" ht="21.75" customHeight="1" hidden="1">
      <c r="A47" s="11" t="s">
        <v>54</v>
      </c>
      <c r="B47" s="100"/>
      <c r="C47" s="58" t="s">
        <v>4</v>
      </c>
      <c r="D47" s="58" t="s">
        <v>20</v>
      </c>
      <c r="E47" s="58" t="s">
        <v>179</v>
      </c>
      <c r="F47" s="58"/>
      <c r="G47" s="83"/>
      <c r="H47" s="64">
        <v>0</v>
      </c>
      <c r="I47" s="65">
        <v>0</v>
      </c>
    </row>
    <row r="48" spans="1:9" ht="21.75" customHeight="1" hidden="1">
      <c r="A48" s="11" t="s">
        <v>49</v>
      </c>
      <c r="B48" s="100"/>
      <c r="C48" s="58" t="s">
        <v>4</v>
      </c>
      <c r="D48" s="58" t="s">
        <v>20</v>
      </c>
      <c r="E48" s="58" t="s">
        <v>179</v>
      </c>
      <c r="F48" s="58" t="s">
        <v>50</v>
      </c>
      <c r="G48" s="83"/>
      <c r="H48" s="64">
        <f>SUM(H49)</f>
        <v>0</v>
      </c>
      <c r="I48" s="65">
        <f>SUM(I49)</f>
        <v>0</v>
      </c>
    </row>
    <row r="49" spans="1:9" ht="21.75" customHeight="1" hidden="1">
      <c r="A49" s="11" t="s">
        <v>51</v>
      </c>
      <c r="B49" s="100"/>
      <c r="C49" s="58" t="s">
        <v>4</v>
      </c>
      <c r="D49" s="58" t="s">
        <v>20</v>
      </c>
      <c r="E49" s="58" t="s">
        <v>179</v>
      </c>
      <c r="F49" s="58" t="s">
        <v>52</v>
      </c>
      <c r="G49" s="83"/>
      <c r="H49" s="64">
        <v>0</v>
      </c>
      <c r="I49" s="65">
        <v>0</v>
      </c>
    </row>
    <row r="50" spans="1:9" s="13" customFormat="1" ht="30" customHeight="1" hidden="1">
      <c r="A50" s="12" t="s">
        <v>53</v>
      </c>
      <c r="B50" s="101"/>
      <c r="C50" s="58" t="s">
        <v>4</v>
      </c>
      <c r="D50" s="58" t="s">
        <v>20</v>
      </c>
      <c r="E50" s="99" t="s">
        <v>55</v>
      </c>
      <c r="F50" s="99" t="s">
        <v>52</v>
      </c>
      <c r="G50" s="84" t="s">
        <v>193</v>
      </c>
      <c r="H50" s="66">
        <v>0</v>
      </c>
      <c r="I50" s="67">
        <v>0</v>
      </c>
    </row>
    <row r="51" spans="1:9" s="27" customFormat="1" ht="20.25" customHeight="1">
      <c r="A51" s="26" t="s">
        <v>56</v>
      </c>
      <c r="B51" s="97"/>
      <c r="C51" s="98" t="s">
        <v>4</v>
      </c>
      <c r="D51" s="98" t="s">
        <v>57</v>
      </c>
      <c r="E51" s="98"/>
      <c r="F51" s="98"/>
      <c r="G51" s="82"/>
      <c r="H51" s="62">
        <f>H52</f>
        <v>137</v>
      </c>
      <c r="I51" s="63">
        <f>I52</f>
        <v>137</v>
      </c>
    </row>
    <row r="52" spans="1:9" s="35" customFormat="1" ht="20.25" customHeight="1">
      <c r="A52" s="10" t="s">
        <v>58</v>
      </c>
      <c r="B52" s="38"/>
      <c r="C52" s="96" t="s">
        <v>4</v>
      </c>
      <c r="D52" s="96" t="s">
        <v>57</v>
      </c>
      <c r="E52" s="96" t="s">
        <v>59</v>
      </c>
      <c r="F52" s="96"/>
      <c r="G52" s="81"/>
      <c r="H52" s="60">
        <f>H53+H57</f>
        <v>137</v>
      </c>
      <c r="I52" s="61">
        <f>I53+I57</f>
        <v>137</v>
      </c>
    </row>
    <row r="53" spans="1:9" ht="20.25" customHeight="1">
      <c r="A53" s="11" t="s">
        <v>60</v>
      </c>
      <c r="B53" s="100"/>
      <c r="C53" s="58" t="s">
        <v>4</v>
      </c>
      <c r="D53" s="58" t="s">
        <v>57</v>
      </c>
      <c r="E53" s="58" t="s">
        <v>61</v>
      </c>
      <c r="F53" s="58"/>
      <c r="G53" s="83"/>
      <c r="H53" s="64">
        <f aca="true" t="shared" si="1" ref="H53:I55">SUM(H54)</f>
        <v>60</v>
      </c>
      <c r="I53" s="65">
        <f t="shared" si="1"/>
        <v>60</v>
      </c>
    </row>
    <row r="54" spans="1:9" ht="20.25" customHeight="1">
      <c r="A54" s="11" t="s">
        <v>35</v>
      </c>
      <c r="B54" s="100"/>
      <c r="C54" s="58" t="s">
        <v>4</v>
      </c>
      <c r="D54" s="58" t="s">
        <v>57</v>
      </c>
      <c r="E54" s="58" t="s">
        <v>61</v>
      </c>
      <c r="F54" s="58" t="s">
        <v>36</v>
      </c>
      <c r="G54" s="83"/>
      <c r="H54" s="64">
        <f t="shared" si="1"/>
        <v>60</v>
      </c>
      <c r="I54" s="65">
        <f t="shared" si="1"/>
        <v>60</v>
      </c>
    </row>
    <row r="55" spans="1:9" ht="20.25" customHeight="1">
      <c r="A55" s="11" t="s">
        <v>62</v>
      </c>
      <c r="B55" s="100"/>
      <c r="C55" s="58" t="s">
        <v>4</v>
      </c>
      <c r="D55" s="58" t="s">
        <v>57</v>
      </c>
      <c r="E55" s="58" t="s">
        <v>61</v>
      </c>
      <c r="F55" s="58" t="s">
        <v>63</v>
      </c>
      <c r="G55" s="83"/>
      <c r="H55" s="64">
        <f t="shared" si="1"/>
        <v>60</v>
      </c>
      <c r="I55" s="65">
        <f t="shared" si="1"/>
        <v>60</v>
      </c>
    </row>
    <row r="56" spans="1:9" s="13" customFormat="1" ht="20.25" customHeight="1">
      <c r="A56" s="12" t="s">
        <v>41</v>
      </c>
      <c r="B56" s="101"/>
      <c r="C56" s="58" t="s">
        <v>4</v>
      </c>
      <c r="D56" s="58" t="s">
        <v>57</v>
      </c>
      <c r="E56" s="99" t="s">
        <v>61</v>
      </c>
      <c r="F56" s="99" t="s">
        <v>63</v>
      </c>
      <c r="G56" s="84" t="s">
        <v>185</v>
      </c>
      <c r="H56" s="75">
        <v>60</v>
      </c>
      <c r="I56" s="76">
        <v>60</v>
      </c>
    </row>
    <row r="57" spans="1:9" ht="30" customHeight="1">
      <c r="A57" s="11" t="s">
        <v>64</v>
      </c>
      <c r="B57" s="100"/>
      <c r="C57" s="58" t="s">
        <v>4</v>
      </c>
      <c r="D57" s="58" t="s">
        <v>57</v>
      </c>
      <c r="E57" s="58" t="s">
        <v>65</v>
      </c>
      <c r="F57" s="58"/>
      <c r="G57" s="83"/>
      <c r="H57" s="64">
        <f aca="true" t="shared" si="2" ref="H57:I59">SUM(H58)</f>
        <v>77</v>
      </c>
      <c r="I57" s="65">
        <f t="shared" si="2"/>
        <v>77</v>
      </c>
    </row>
    <row r="58" spans="1:9" ht="20.25" customHeight="1">
      <c r="A58" s="11" t="s">
        <v>35</v>
      </c>
      <c r="B58" s="100"/>
      <c r="C58" s="58" t="s">
        <v>4</v>
      </c>
      <c r="D58" s="58" t="s">
        <v>57</v>
      </c>
      <c r="E58" s="58" t="s">
        <v>65</v>
      </c>
      <c r="F58" s="58" t="s">
        <v>36</v>
      </c>
      <c r="G58" s="83"/>
      <c r="H58" s="64">
        <f t="shared" si="2"/>
        <v>77</v>
      </c>
      <c r="I58" s="65">
        <f t="shared" si="2"/>
        <v>77</v>
      </c>
    </row>
    <row r="59" spans="1:9" ht="20.25" customHeight="1">
      <c r="A59" s="11" t="s">
        <v>62</v>
      </c>
      <c r="B59" s="100"/>
      <c r="C59" s="58" t="s">
        <v>4</v>
      </c>
      <c r="D59" s="58" t="s">
        <v>57</v>
      </c>
      <c r="E59" s="58" t="s">
        <v>65</v>
      </c>
      <c r="F59" s="58" t="s">
        <v>63</v>
      </c>
      <c r="G59" s="83"/>
      <c r="H59" s="64">
        <f t="shared" si="2"/>
        <v>77</v>
      </c>
      <c r="I59" s="65">
        <f t="shared" si="2"/>
        <v>77</v>
      </c>
    </row>
    <row r="60" spans="1:9" s="13" customFormat="1" ht="20.25" customHeight="1">
      <c r="A60" s="12" t="s">
        <v>41</v>
      </c>
      <c r="B60" s="101"/>
      <c r="C60" s="99" t="s">
        <v>4</v>
      </c>
      <c r="D60" s="99" t="s">
        <v>57</v>
      </c>
      <c r="E60" s="99" t="s">
        <v>65</v>
      </c>
      <c r="F60" s="99" t="s">
        <v>63</v>
      </c>
      <c r="G60" s="84" t="s">
        <v>185</v>
      </c>
      <c r="H60" s="75">
        <v>77</v>
      </c>
      <c r="I60" s="76">
        <v>77</v>
      </c>
    </row>
    <row r="61" spans="1:9" s="27" customFormat="1" ht="20.25" customHeight="1">
      <c r="A61" s="26" t="s">
        <v>66</v>
      </c>
      <c r="B61" s="97"/>
      <c r="C61" s="98" t="s">
        <v>4</v>
      </c>
      <c r="D61" s="98" t="s">
        <v>67</v>
      </c>
      <c r="E61" s="98"/>
      <c r="F61" s="98"/>
      <c r="G61" s="82"/>
      <c r="H61" s="62">
        <f>H65</f>
        <v>8</v>
      </c>
      <c r="I61" s="63">
        <f>I65</f>
        <v>8</v>
      </c>
    </row>
    <row r="62" spans="1:9" s="19" customFormat="1" ht="30" customHeight="1">
      <c r="A62" s="10" t="s">
        <v>181</v>
      </c>
      <c r="B62" s="38"/>
      <c r="C62" s="58" t="s">
        <v>4</v>
      </c>
      <c r="D62" s="58" t="s">
        <v>67</v>
      </c>
      <c r="E62" s="96" t="s">
        <v>68</v>
      </c>
      <c r="F62" s="96"/>
      <c r="G62" s="81"/>
      <c r="H62" s="60">
        <f aca="true" t="shared" si="3" ref="H62:I64">H63</f>
        <v>8</v>
      </c>
      <c r="I62" s="61">
        <f t="shared" si="3"/>
        <v>8</v>
      </c>
    </row>
    <row r="63" spans="1:9" ht="22.5" customHeight="1">
      <c r="A63" s="11" t="s">
        <v>35</v>
      </c>
      <c r="B63" s="100"/>
      <c r="C63" s="58" t="s">
        <v>4</v>
      </c>
      <c r="D63" s="58" t="s">
        <v>67</v>
      </c>
      <c r="E63" s="58" t="s">
        <v>68</v>
      </c>
      <c r="F63" s="58" t="s">
        <v>36</v>
      </c>
      <c r="G63" s="83"/>
      <c r="H63" s="64">
        <f t="shared" si="3"/>
        <v>8</v>
      </c>
      <c r="I63" s="65">
        <f t="shared" si="3"/>
        <v>8</v>
      </c>
    </row>
    <row r="64" spans="1:9" ht="22.5" customHeight="1">
      <c r="A64" s="11" t="s">
        <v>69</v>
      </c>
      <c r="B64" s="100"/>
      <c r="C64" s="58" t="s">
        <v>4</v>
      </c>
      <c r="D64" s="58" t="s">
        <v>67</v>
      </c>
      <c r="E64" s="58" t="s">
        <v>68</v>
      </c>
      <c r="F64" s="58" t="s">
        <v>70</v>
      </c>
      <c r="G64" s="83"/>
      <c r="H64" s="64">
        <f t="shared" si="3"/>
        <v>8</v>
      </c>
      <c r="I64" s="65">
        <f t="shared" si="3"/>
        <v>8</v>
      </c>
    </row>
    <row r="65" spans="1:9" s="13" customFormat="1" ht="22.5" customHeight="1">
      <c r="A65" s="18" t="s">
        <v>41</v>
      </c>
      <c r="B65" s="109"/>
      <c r="C65" s="99" t="s">
        <v>4</v>
      </c>
      <c r="D65" s="99" t="s">
        <v>67</v>
      </c>
      <c r="E65" s="99" t="s">
        <v>68</v>
      </c>
      <c r="F65" s="99" t="s">
        <v>70</v>
      </c>
      <c r="G65" s="84" t="s">
        <v>185</v>
      </c>
      <c r="H65" s="75">
        <v>8</v>
      </c>
      <c r="I65" s="76">
        <v>8</v>
      </c>
    </row>
    <row r="66" spans="1:9" s="27" customFormat="1" ht="22.5" customHeight="1">
      <c r="A66" s="26" t="s">
        <v>71</v>
      </c>
      <c r="B66" s="97"/>
      <c r="C66" s="98" t="s">
        <v>4</v>
      </c>
      <c r="D66" s="98" t="s">
        <v>72</v>
      </c>
      <c r="E66" s="98"/>
      <c r="F66" s="98"/>
      <c r="G66" s="82"/>
      <c r="H66" s="62">
        <f>H67+H92+H99+H110</f>
        <v>228.8</v>
      </c>
      <c r="I66" s="62">
        <f>I67+I92+I99+I110</f>
        <v>237.62</v>
      </c>
    </row>
    <row r="67" spans="1:9" s="27" customFormat="1" ht="22.5" customHeight="1">
      <c r="A67" s="26" t="s">
        <v>211</v>
      </c>
      <c r="B67" s="97"/>
      <c r="C67" s="96" t="s">
        <v>4</v>
      </c>
      <c r="D67" s="96" t="s">
        <v>72</v>
      </c>
      <c r="E67" s="96" t="s">
        <v>212</v>
      </c>
      <c r="F67" s="96"/>
      <c r="G67" s="81"/>
      <c r="H67" s="60">
        <f>H68+H73+H78</f>
        <v>188</v>
      </c>
      <c r="I67" s="60">
        <f>I68+I73+I78</f>
        <v>196.82</v>
      </c>
    </row>
    <row r="68" spans="1:9" s="27" customFormat="1" ht="72" customHeight="1">
      <c r="A68" s="146" t="s">
        <v>215</v>
      </c>
      <c r="B68" s="97"/>
      <c r="C68" s="96" t="s">
        <v>4</v>
      </c>
      <c r="D68" s="96" t="s">
        <v>72</v>
      </c>
      <c r="E68" s="96" t="s">
        <v>213</v>
      </c>
      <c r="F68" s="58"/>
      <c r="G68" s="83"/>
      <c r="H68" s="60">
        <f>SUM(H70)</f>
        <v>0</v>
      </c>
      <c r="I68" s="60">
        <f>SUM(I70)</f>
        <v>4.41</v>
      </c>
    </row>
    <row r="69" spans="1:9" s="27" customFormat="1" ht="22.5" customHeight="1">
      <c r="A69" s="11" t="s">
        <v>25</v>
      </c>
      <c r="B69" s="97"/>
      <c r="C69" s="99" t="s">
        <v>4</v>
      </c>
      <c r="D69" s="99" t="s">
        <v>72</v>
      </c>
      <c r="E69" s="58" t="s">
        <v>213</v>
      </c>
      <c r="F69" s="58" t="s">
        <v>76</v>
      </c>
      <c r="G69" s="83"/>
      <c r="H69" s="64">
        <f>SUM(H71)</f>
        <v>0</v>
      </c>
      <c r="I69" s="65">
        <f>SUM(I71)</f>
        <v>4.41</v>
      </c>
    </row>
    <row r="70" spans="1:9" s="27" customFormat="1" ht="22.5" customHeight="1">
      <c r="A70" s="15" t="s">
        <v>26</v>
      </c>
      <c r="B70" s="97"/>
      <c r="C70" s="99" t="s">
        <v>4</v>
      </c>
      <c r="D70" s="99" t="s">
        <v>72</v>
      </c>
      <c r="E70" s="58" t="s">
        <v>213</v>
      </c>
      <c r="F70" s="58" t="s">
        <v>77</v>
      </c>
      <c r="G70" s="83"/>
      <c r="H70" s="64">
        <f>SUM(H71)</f>
        <v>0</v>
      </c>
      <c r="I70" s="65">
        <f>SUM(I71)</f>
        <v>4.41</v>
      </c>
    </row>
    <row r="71" spans="1:9" s="27" customFormat="1" ht="22.5" customHeight="1">
      <c r="A71" s="11" t="s">
        <v>27</v>
      </c>
      <c r="B71" s="97"/>
      <c r="C71" s="99" t="s">
        <v>4</v>
      </c>
      <c r="D71" s="99" t="s">
        <v>72</v>
      </c>
      <c r="E71" s="58" t="s">
        <v>213</v>
      </c>
      <c r="F71" s="58" t="s">
        <v>29</v>
      </c>
      <c r="G71" s="83"/>
      <c r="H71" s="64">
        <f>SUM(H72)</f>
        <v>0</v>
      </c>
      <c r="I71" s="64">
        <f>SUM(I72)</f>
        <v>4.41</v>
      </c>
    </row>
    <row r="72" spans="1:9" s="27" customFormat="1" ht="22.5" customHeight="1">
      <c r="A72" s="18" t="s">
        <v>34</v>
      </c>
      <c r="B72" s="97"/>
      <c r="C72" s="99" t="s">
        <v>4</v>
      </c>
      <c r="D72" s="99" t="s">
        <v>72</v>
      </c>
      <c r="E72" s="58" t="s">
        <v>213</v>
      </c>
      <c r="F72" s="99" t="s">
        <v>29</v>
      </c>
      <c r="G72" s="84" t="s">
        <v>192</v>
      </c>
      <c r="H72" s="75"/>
      <c r="I72" s="76">
        <v>4.41</v>
      </c>
    </row>
    <row r="73" spans="1:9" s="27" customFormat="1" ht="47.25" customHeight="1">
      <c r="A73" s="146" t="s">
        <v>216</v>
      </c>
      <c r="B73" s="97"/>
      <c r="C73" s="96" t="s">
        <v>4</v>
      </c>
      <c r="D73" s="96" t="s">
        <v>72</v>
      </c>
      <c r="E73" s="96" t="s">
        <v>214</v>
      </c>
      <c r="F73" s="58"/>
      <c r="G73" s="83"/>
      <c r="H73" s="60">
        <f>H74</f>
        <v>0</v>
      </c>
      <c r="I73" s="60">
        <f>I74</f>
        <v>4.41</v>
      </c>
    </row>
    <row r="74" spans="1:9" s="27" customFormat="1" ht="22.5" customHeight="1">
      <c r="A74" s="11" t="s">
        <v>25</v>
      </c>
      <c r="B74" s="97"/>
      <c r="C74" s="99" t="s">
        <v>4</v>
      </c>
      <c r="D74" s="99" t="s">
        <v>72</v>
      </c>
      <c r="E74" s="58" t="s">
        <v>214</v>
      </c>
      <c r="F74" s="58" t="s">
        <v>76</v>
      </c>
      <c r="G74" s="83"/>
      <c r="H74" s="64">
        <f>SUM(H76)</f>
        <v>0</v>
      </c>
      <c r="I74" s="65">
        <f>SUM(I76)</f>
        <v>4.41</v>
      </c>
    </row>
    <row r="75" spans="1:9" s="27" customFormat="1" ht="22.5" customHeight="1">
      <c r="A75" s="15" t="s">
        <v>26</v>
      </c>
      <c r="B75" s="97"/>
      <c r="C75" s="99" t="s">
        <v>4</v>
      </c>
      <c r="D75" s="99" t="s">
        <v>72</v>
      </c>
      <c r="E75" s="58" t="s">
        <v>214</v>
      </c>
      <c r="F75" s="58" t="s">
        <v>77</v>
      </c>
      <c r="G75" s="83"/>
      <c r="H75" s="64">
        <f>SUM(H76)</f>
        <v>0</v>
      </c>
      <c r="I75" s="65">
        <f>SUM(I76)</f>
        <v>4.41</v>
      </c>
    </row>
    <row r="76" spans="1:9" s="27" customFormat="1" ht="22.5" customHeight="1">
      <c r="A76" s="11" t="s">
        <v>27</v>
      </c>
      <c r="B76" s="97"/>
      <c r="C76" s="99" t="s">
        <v>4</v>
      </c>
      <c r="D76" s="99" t="s">
        <v>72</v>
      </c>
      <c r="E76" s="58" t="s">
        <v>214</v>
      </c>
      <c r="F76" s="58" t="s">
        <v>29</v>
      </c>
      <c r="G76" s="83"/>
      <c r="H76" s="64">
        <f>SUM(H77)</f>
        <v>0</v>
      </c>
      <c r="I76" s="64">
        <f>SUM(I77)</f>
        <v>4.41</v>
      </c>
    </row>
    <row r="77" spans="1:9" s="27" customFormat="1" ht="22.5" customHeight="1">
      <c r="A77" s="12" t="s">
        <v>32</v>
      </c>
      <c r="B77" s="97"/>
      <c r="C77" s="99" t="s">
        <v>4</v>
      </c>
      <c r="D77" s="99" t="s">
        <v>72</v>
      </c>
      <c r="E77" s="58" t="s">
        <v>214</v>
      </c>
      <c r="F77" s="99" t="s">
        <v>29</v>
      </c>
      <c r="G77" s="84" t="s">
        <v>191</v>
      </c>
      <c r="H77" s="75"/>
      <c r="I77" s="76">
        <v>4.41</v>
      </c>
    </row>
    <row r="78" spans="1:9" s="19" customFormat="1" ht="22.5" customHeight="1">
      <c r="A78" s="10" t="s">
        <v>23</v>
      </c>
      <c r="B78" s="38"/>
      <c r="C78" s="96" t="s">
        <v>4</v>
      </c>
      <c r="D78" s="96" t="s">
        <v>72</v>
      </c>
      <c r="E78" s="96" t="s">
        <v>73</v>
      </c>
      <c r="F78" s="96"/>
      <c r="G78" s="81"/>
      <c r="H78" s="60">
        <f>H79</f>
        <v>188</v>
      </c>
      <c r="I78" s="61">
        <f>I79</f>
        <v>188</v>
      </c>
    </row>
    <row r="79" spans="1:9" ht="22.5" customHeight="1">
      <c r="A79" s="10" t="s">
        <v>74</v>
      </c>
      <c r="B79" s="38"/>
      <c r="C79" s="96" t="s">
        <v>4</v>
      </c>
      <c r="D79" s="96" t="s">
        <v>72</v>
      </c>
      <c r="E79" s="96" t="s">
        <v>75</v>
      </c>
      <c r="F79" s="58"/>
      <c r="G79" s="83"/>
      <c r="H79" s="64">
        <f>H80+H86</f>
        <v>188</v>
      </c>
      <c r="I79" s="65">
        <f>I80+I86</f>
        <v>188</v>
      </c>
    </row>
    <row r="80" spans="1:9" ht="30" customHeight="1">
      <c r="A80" s="11" t="s">
        <v>25</v>
      </c>
      <c r="B80" s="100"/>
      <c r="C80" s="99" t="s">
        <v>4</v>
      </c>
      <c r="D80" s="99" t="s">
        <v>72</v>
      </c>
      <c r="E80" s="58" t="s">
        <v>75</v>
      </c>
      <c r="F80" s="58" t="s">
        <v>76</v>
      </c>
      <c r="G80" s="83"/>
      <c r="H80" s="64">
        <f>SUM(H82)</f>
        <v>176</v>
      </c>
      <c r="I80" s="65">
        <f>SUM(I82)</f>
        <v>172.2</v>
      </c>
    </row>
    <row r="81" spans="1:9" ht="30" customHeight="1">
      <c r="A81" s="15" t="s">
        <v>26</v>
      </c>
      <c r="B81" s="110"/>
      <c r="C81" s="99" t="s">
        <v>4</v>
      </c>
      <c r="D81" s="99" t="s">
        <v>72</v>
      </c>
      <c r="E81" s="58" t="s">
        <v>75</v>
      </c>
      <c r="F81" s="58" t="s">
        <v>77</v>
      </c>
      <c r="G81" s="83"/>
      <c r="H81" s="64">
        <f>SUM(H82)</f>
        <v>176</v>
      </c>
      <c r="I81" s="65">
        <f>SUM(I82)</f>
        <v>172.2</v>
      </c>
    </row>
    <row r="82" spans="1:9" ht="30" customHeight="1">
      <c r="A82" s="11" t="s">
        <v>27</v>
      </c>
      <c r="B82" s="100"/>
      <c r="C82" s="99" t="s">
        <v>4</v>
      </c>
      <c r="D82" s="99" t="s">
        <v>72</v>
      </c>
      <c r="E82" s="58" t="s">
        <v>75</v>
      </c>
      <c r="F82" s="58" t="s">
        <v>29</v>
      </c>
      <c r="G82" s="83"/>
      <c r="H82" s="64">
        <f>SUM(H83:H85)</f>
        <v>176</v>
      </c>
      <c r="I82" s="65">
        <f>SUM(I83:I85)</f>
        <v>172.2</v>
      </c>
    </row>
    <row r="83" spans="1:9" s="13" customFormat="1" ht="21.75" customHeight="1">
      <c r="A83" s="12" t="s">
        <v>32</v>
      </c>
      <c r="B83" s="101"/>
      <c r="C83" s="99" t="s">
        <v>4</v>
      </c>
      <c r="D83" s="99" t="s">
        <v>72</v>
      </c>
      <c r="E83" s="58" t="s">
        <v>75</v>
      </c>
      <c r="F83" s="99" t="s">
        <v>29</v>
      </c>
      <c r="G83" s="84" t="s">
        <v>191</v>
      </c>
      <c r="H83" s="75">
        <v>170</v>
      </c>
      <c r="I83" s="76">
        <v>169.2</v>
      </c>
    </row>
    <row r="84" spans="1:9" s="13" customFormat="1" ht="21.75" customHeight="1">
      <c r="A84" s="12" t="s">
        <v>41</v>
      </c>
      <c r="B84" s="101"/>
      <c r="C84" s="99" t="s">
        <v>4</v>
      </c>
      <c r="D84" s="99" t="s">
        <v>72</v>
      </c>
      <c r="E84" s="58" t="s">
        <v>75</v>
      </c>
      <c r="F84" s="99" t="s">
        <v>29</v>
      </c>
      <c r="G84" s="84" t="s">
        <v>185</v>
      </c>
      <c r="H84" s="75">
        <v>4</v>
      </c>
      <c r="I84" s="76">
        <v>1.5</v>
      </c>
    </row>
    <row r="85" spans="1:9" s="13" customFormat="1" ht="21.75" customHeight="1">
      <c r="A85" s="18" t="s">
        <v>34</v>
      </c>
      <c r="B85" s="109"/>
      <c r="C85" s="99" t="s">
        <v>4</v>
      </c>
      <c r="D85" s="99" t="s">
        <v>72</v>
      </c>
      <c r="E85" s="58" t="s">
        <v>75</v>
      </c>
      <c r="F85" s="99" t="s">
        <v>29</v>
      </c>
      <c r="G85" s="84" t="s">
        <v>192</v>
      </c>
      <c r="H85" s="75">
        <v>2</v>
      </c>
      <c r="I85" s="76">
        <v>1.5</v>
      </c>
    </row>
    <row r="86" spans="1:9" s="13" customFormat="1" ht="21.75" customHeight="1">
      <c r="A86" s="11" t="s">
        <v>35</v>
      </c>
      <c r="B86" s="100"/>
      <c r="C86" s="99" t="s">
        <v>4</v>
      </c>
      <c r="D86" s="99" t="s">
        <v>72</v>
      </c>
      <c r="E86" s="58" t="s">
        <v>75</v>
      </c>
      <c r="F86" s="99" t="s">
        <v>36</v>
      </c>
      <c r="G86" s="84"/>
      <c r="H86" s="64">
        <f>SUM(H87)</f>
        <v>12</v>
      </c>
      <c r="I86" s="64">
        <f>SUM(I87)</f>
        <v>15.8</v>
      </c>
    </row>
    <row r="87" spans="1:9" s="13" customFormat="1" ht="21.75" customHeight="1">
      <c r="A87" s="11" t="s">
        <v>37</v>
      </c>
      <c r="B87" s="100"/>
      <c r="C87" s="99" t="s">
        <v>4</v>
      </c>
      <c r="D87" s="99" t="s">
        <v>72</v>
      </c>
      <c r="E87" s="58" t="s">
        <v>75</v>
      </c>
      <c r="F87" s="58" t="s">
        <v>38</v>
      </c>
      <c r="G87" s="84"/>
      <c r="H87" s="64">
        <f>SUM(H88+H90)</f>
        <v>12</v>
      </c>
      <c r="I87" s="64">
        <f>SUM(I88+I90)</f>
        <v>15.8</v>
      </c>
    </row>
    <row r="88" spans="1:9" s="13" customFormat="1" ht="21.75" customHeight="1">
      <c r="A88" s="11" t="s">
        <v>39</v>
      </c>
      <c r="B88" s="100"/>
      <c r="C88" s="99" t="s">
        <v>4</v>
      </c>
      <c r="D88" s="99" t="s">
        <v>72</v>
      </c>
      <c r="E88" s="96" t="s">
        <v>75</v>
      </c>
      <c r="F88" s="99" t="s">
        <v>40</v>
      </c>
      <c r="G88" s="84"/>
      <c r="H88" s="64">
        <v>12</v>
      </c>
      <c r="I88" s="65">
        <f>SUM(I89)</f>
        <v>15.8</v>
      </c>
    </row>
    <row r="89" spans="1:9" s="13" customFormat="1" ht="21.75" customHeight="1">
      <c r="A89" s="12" t="s">
        <v>41</v>
      </c>
      <c r="B89" s="101"/>
      <c r="C89" s="99" t="s">
        <v>4</v>
      </c>
      <c r="D89" s="99" t="s">
        <v>72</v>
      </c>
      <c r="E89" s="96" t="s">
        <v>75</v>
      </c>
      <c r="F89" s="99" t="s">
        <v>40</v>
      </c>
      <c r="G89" s="84" t="s">
        <v>185</v>
      </c>
      <c r="H89" s="75">
        <v>15.8</v>
      </c>
      <c r="I89" s="76">
        <v>15.8</v>
      </c>
    </row>
    <row r="90" spans="1:9" s="13" customFormat="1" ht="21.75" customHeight="1">
      <c r="A90" s="11" t="s">
        <v>207</v>
      </c>
      <c r="B90" s="100"/>
      <c r="C90" s="99" t="s">
        <v>4</v>
      </c>
      <c r="D90" s="99" t="s">
        <v>72</v>
      </c>
      <c r="E90" s="96" t="s">
        <v>75</v>
      </c>
      <c r="F90" s="99" t="s">
        <v>206</v>
      </c>
      <c r="G90" s="84"/>
      <c r="H90" s="64">
        <f>SUM(H91)</f>
        <v>0</v>
      </c>
      <c r="I90" s="64">
        <f>SUM(I91)</f>
        <v>0</v>
      </c>
    </row>
    <row r="91" spans="1:9" s="13" customFormat="1" ht="21.75" customHeight="1">
      <c r="A91" s="12" t="s">
        <v>41</v>
      </c>
      <c r="B91" s="101"/>
      <c r="C91" s="99" t="s">
        <v>4</v>
      </c>
      <c r="D91" s="99" t="s">
        <v>72</v>
      </c>
      <c r="E91" s="96" t="s">
        <v>75</v>
      </c>
      <c r="F91" s="99" t="s">
        <v>206</v>
      </c>
      <c r="G91" s="84" t="s">
        <v>185</v>
      </c>
      <c r="H91" s="75"/>
      <c r="I91" s="76"/>
    </row>
    <row r="92" spans="1:9" s="19" customFormat="1" ht="30" customHeight="1">
      <c r="A92" s="10" t="s">
        <v>182</v>
      </c>
      <c r="B92" s="38"/>
      <c r="C92" s="99" t="s">
        <v>4</v>
      </c>
      <c r="D92" s="99" t="s">
        <v>72</v>
      </c>
      <c r="E92" s="96" t="s">
        <v>183</v>
      </c>
      <c r="F92" s="96"/>
      <c r="G92" s="81"/>
      <c r="H92" s="60">
        <f>H96</f>
        <v>38.8</v>
      </c>
      <c r="I92" s="61">
        <f>I96</f>
        <v>38.8</v>
      </c>
    </row>
    <row r="93" spans="1:9" ht="30" customHeight="1">
      <c r="A93" s="10" t="s">
        <v>78</v>
      </c>
      <c r="B93" s="100"/>
      <c r="C93" s="99" t="s">
        <v>4</v>
      </c>
      <c r="D93" s="99" t="s">
        <v>72</v>
      </c>
      <c r="E93" s="96" t="s">
        <v>79</v>
      </c>
      <c r="F93" s="58"/>
      <c r="G93" s="83"/>
      <c r="H93" s="60">
        <f>SUM(H95)</f>
        <v>38.8</v>
      </c>
      <c r="I93" s="61">
        <f>SUM(I95)</f>
        <v>38.8</v>
      </c>
    </row>
    <row r="94" spans="1:9" ht="30" customHeight="1">
      <c r="A94" s="11" t="s">
        <v>25</v>
      </c>
      <c r="B94" s="100"/>
      <c r="C94" s="99" t="s">
        <v>4</v>
      </c>
      <c r="D94" s="99" t="s">
        <v>72</v>
      </c>
      <c r="E94" s="58" t="s">
        <v>79</v>
      </c>
      <c r="F94" s="58" t="s">
        <v>76</v>
      </c>
      <c r="G94" s="83"/>
      <c r="H94" s="64">
        <f>SUM(H96)</f>
        <v>38.8</v>
      </c>
      <c r="I94" s="65">
        <f>SUM(I96)</f>
        <v>38.8</v>
      </c>
    </row>
    <row r="95" spans="1:9" ht="30" customHeight="1">
      <c r="A95" s="15" t="s">
        <v>26</v>
      </c>
      <c r="B95" s="110"/>
      <c r="C95" s="99" t="s">
        <v>4</v>
      </c>
      <c r="D95" s="99" t="s">
        <v>72</v>
      </c>
      <c r="E95" s="58" t="s">
        <v>79</v>
      </c>
      <c r="F95" s="58" t="s">
        <v>77</v>
      </c>
      <c r="G95" s="83"/>
      <c r="H95" s="64">
        <f>SUM(H96)</f>
        <v>38.8</v>
      </c>
      <c r="I95" s="65">
        <f>SUM(I96)</f>
        <v>38.8</v>
      </c>
    </row>
    <row r="96" spans="1:9" ht="30" customHeight="1">
      <c r="A96" s="11" t="s">
        <v>27</v>
      </c>
      <c r="B96" s="100"/>
      <c r="C96" s="99" t="s">
        <v>4</v>
      </c>
      <c r="D96" s="99" t="s">
        <v>72</v>
      </c>
      <c r="E96" s="58" t="s">
        <v>79</v>
      </c>
      <c r="F96" s="58" t="s">
        <v>29</v>
      </c>
      <c r="G96" s="83"/>
      <c r="H96" s="64">
        <f>SUM(H97:H98)</f>
        <v>38.8</v>
      </c>
      <c r="I96" s="65">
        <f>SUM(I97:I98)</f>
        <v>38.8</v>
      </c>
    </row>
    <row r="97" spans="1:9" s="13" customFormat="1" ht="20.25" customHeight="1">
      <c r="A97" s="12" t="s">
        <v>33</v>
      </c>
      <c r="B97" s="101"/>
      <c r="C97" s="99" t="s">
        <v>4</v>
      </c>
      <c r="D97" s="99" t="s">
        <v>72</v>
      </c>
      <c r="E97" s="58" t="s">
        <v>79</v>
      </c>
      <c r="F97" s="99" t="s">
        <v>29</v>
      </c>
      <c r="G97" s="84" t="s">
        <v>154</v>
      </c>
      <c r="H97" s="75">
        <v>23</v>
      </c>
      <c r="I97" s="76">
        <v>23</v>
      </c>
    </row>
    <row r="98" spans="1:9" s="13" customFormat="1" ht="20.25" customHeight="1">
      <c r="A98" s="18" t="s">
        <v>34</v>
      </c>
      <c r="B98" s="109"/>
      <c r="C98" s="99" t="s">
        <v>4</v>
      </c>
      <c r="D98" s="99" t="s">
        <v>72</v>
      </c>
      <c r="E98" s="58" t="s">
        <v>79</v>
      </c>
      <c r="F98" s="99" t="s">
        <v>29</v>
      </c>
      <c r="G98" s="84" t="s">
        <v>192</v>
      </c>
      <c r="H98" s="75">
        <v>15.8</v>
      </c>
      <c r="I98" s="76">
        <v>15.8</v>
      </c>
    </row>
    <row r="99" spans="1:9" s="19" customFormat="1" ht="20.25" customHeight="1">
      <c r="A99" s="43" t="s">
        <v>80</v>
      </c>
      <c r="B99" s="111"/>
      <c r="C99" s="99" t="s">
        <v>4</v>
      </c>
      <c r="D99" s="99" t="s">
        <v>72</v>
      </c>
      <c r="E99" s="112">
        <v>6811000</v>
      </c>
      <c r="F99" s="113"/>
      <c r="G99" s="81"/>
      <c r="H99" s="60">
        <f>H100+H105</f>
        <v>2</v>
      </c>
      <c r="I99" s="61">
        <f>I100+I105</f>
        <v>2</v>
      </c>
    </row>
    <row r="100" spans="1:9" s="47" customFormat="1" ht="41.25" customHeight="1">
      <c r="A100" s="46" t="s">
        <v>81</v>
      </c>
      <c r="B100" s="114"/>
      <c r="C100" s="99" t="s">
        <v>4</v>
      </c>
      <c r="D100" s="99" t="s">
        <v>72</v>
      </c>
      <c r="E100" s="115">
        <v>6811001</v>
      </c>
      <c r="F100" s="116"/>
      <c r="G100" s="86"/>
      <c r="H100" s="68">
        <f>SUM(H101)</f>
        <v>1</v>
      </c>
      <c r="I100" s="69">
        <f>SUM(I101)</f>
        <v>1</v>
      </c>
    </row>
    <row r="101" spans="1:9" ht="30" customHeight="1">
      <c r="A101" s="22" t="s">
        <v>25</v>
      </c>
      <c r="B101" s="117"/>
      <c r="C101" s="99" t="s">
        <v>4</v>
      </c>
      <c r="D101" s="99" t="s">
        <v>72</v>
      </c>
      <c r="E101" s="118">
        <v>6811001</v>
      </c>
      <c r="F101" s="119">
        <v>200</v>
      </c>
      <c r="G101" s="85"/>
      <c r="H101" s="64">
        <f>SUM(H102)</f>
        <v>1</v>
      </c>
      <c r="I101" s="65">
        <f>SUM(I102)</f>
        <v>1</v>
      </c>
    </row>
    <row r="102" spans="1:9" ht="30" customHeight="1">
      <c r="A102" s="23" t="s">
        <v>26</v>
      </c>
      <c r="B102" s="120"/>
      <c r="C102" s="99" t="s">
        <v>4</v>
      </c>
      <c r="D102" s="99" t="s">
        <v>72</v>
      </c>
      <c r="E102" s="121">
        <v>6811001</v>
      </c>
      <c r="F102" s="104">
        <v>240</v>
      </c>
      <c r="G102" s="85"/>
      <c r="H102" s="64">
        <f>SUM(H104)</f>
        <v>1</v>
      </c>
      <c r="I102" s="65">
        <f>SUM(I104)</f>
        <v>1</v>
      </c>
    </row>
    <row r="103" spans="1:9" ht="30" customHeight="1">
      <c r="A103" s="23" t="s">
        <v>27</v>
      </c>
      <c r="B103" s="120"/>
      <c r="C103" s="99" t="s">
        <v>4</v>
      </c>
      <c r="D103" s="99" t="s">
        <v>72</v>
      </c>
      <c r="E103" s="121">
        <v>6811001</v>
      </c>
      <c r="F103" s="104">
        <v>244</v>
      </c>
      <c r="G103" s="85"/>
      <c r="H103" s="64">
        <f>SUM(H104)</f>
        <v>1</v>
      </c>
      <c r="I103" s="65">
        <f>SUM(I104)</f>
        <v>1</v>
      </c>
    </row>
    <row r="104" spans="1:9" s="13" customFormat="1" ht="20.25" customHeight="1">
      <c r="A104" s="17" t="s">
        <v>32</v>
      </c>
      <c r="B104" s="107"/>
      <c r="C104" s="99" t="s">
        <v>4</v>
      </c>
      <c r="D104" s="99" t="s">
        <v>72</v>
      </c>
      <c r="E104" s="122" t="s">
        <v>82</v>
      </c>
      <c r="F104" s="108" t="s">
        <v>29</v>
      </c>
      <c r="G104" s="84" t="s">
        <v>191</v>
      </c>
      <c r="H104" s="75">
        <v>1</v>
      </c>
      <c r="I104" s="76">
        <v>1</v>
      </c>
    </row>
    <row r="105" spans="1:9" s="47" customFormat="1" ht="30" customHeight="1">
      <c r="A105" s="46" t="s">
        <v>83</v>
      </c>
      <c r="B105" s="114"/>
      <c r="C105" s="99" t="s">
        <v>4</v>
      </c>
      <c r="D105" s="99" t="s">
        <v>72</v>
      </c>
      <c r="E105" s="115">
        <v>6811002</v>
      </c>
      <c r="F105" s="116"/>
      <c r="G105" s="86"/>
      <c r="H105" s="68">
        <f>SUM(H106)</f>
        <v>1</v>
      </c>
      <c r="I105" s="69">
        <f>SUM(I106)</f>
        <v>1</v>
      </c>
    </row>
    <row r="106" spans="1:9" ht="30" customHeight="1">
      <c r="A106" s="15" t="s">
        <v>25</v>
      </c>
      <c r="B106" s="117"/>
      <c r="C106" s="99" t="s">
        <v>4</v>
      </c>
      <c r="D106" s="99" t="s">
        <v>72</v>
      </c>
      <c r="E106" s="118">
        <v>6811002</v>
      </c>
      <c r="F106" s="119">
        <v>200</v>
      </c>
      <c r="G106" s="85"/>
      <c r="H106" s="64">
        <f>SUM(H107)</f>
        <v>1</v>
      </c>
      <c r="I106" s="65">
        <f>SUM(I107)</f>
        <v>1</v>
      </c>
    </row>
    <row r="107" spans="1:9" ht="30" customHeight="1">
      <c r="A107" s="15" t="s">
        <v>26</v>
      </c>
      <c r="B107" s="120"/>
      <c r="C107" s="99" t="s">
        <v>4</v>
      </c>
      <c r="D107" s="99" t="s">
        <v>72</v>
      </c>
      <c r="E107" s="121">
        <v>6811002</v>
      </c>
      <c r="F107" s="104">
        <v>240</v>
      </c>
      <c r="G107" s="85"/>
      <c r="H107" s="64">
        <f>SUM(H109)</f>
        <v>1</v>
      </c>
      <c r="I107" s="65">
        <f>SUM(I109)</f>
        <v>1</v>
      </c>
    </row>
    <row r="108" spans="1:9" ht="30" customHeight="1">
      <c r="A108" s="15" t="s">
        <v>27</v>
      </c>
      <c r="B108" s="120"/>
      <c r="C108" s="99" t="s">
        <v>4</v>
      </c>
      <c r="D108" s="99" t="s">
        <v>72</v>
      </c>
      <c r="E108" s="121">
        <v>6811002</v>
      </c>
      <c r="F108" s="104">
        <v>244</v>
      </c>
      <c r="G108" s="85"/>
      <c r="H108" s="64">
        <f>SUM(H109)</f>
        <v>1</v>
      </c>
      <c r="I108" s="65">
        <f>SUM(I109)</f>
        <v>1</v>
      </c>
    </row>
    <row r="109" spans="1:9" s="13" customFormat="1" ht="21.75" customHeight="1">
      <c r="A109" s="17" t="s">
        <v>32</v>
      </c>
      <c r="B109" s="107"/>
      <c r="C109" s="99" t="s">
        <v>4</v>
      </c>
      <c r="D109" s="99" t="s">
        <v>72</v>
      </c>
      <c r="E109" s="122" t="s">
        <v>84</v>
      </c>
      <c r="F109" s="108" t="s">
        <v>29</v>
      </c>
      <c r="G109" s="84" t="s">
        <v>191</v>
      </c>
      <c r="H109" s="75">
        <v>1</v>
      </c>
      <c r="I109" s="76">
        <v>1</v>
      </c>
    </row>
    <row r="110" spans="1:9" s="13" customFormat="1" ht="0" customHeight="1" hidden="1">
      <c r="A110" s="49" t="s">
        <v>184</v>
      </c>
      <c r="B110" s="123"/>
      <c r="C110" s="99" t="s">
        <v>4</v>
      </c>
      <c r="D110" s="99" t="s">
        <v>72</v>
      </c>
      <c r="E110" s="124" t="s">
        <v>86</v>
      </c>
      <c r="F110" s="124"/>
      <c r="G110" s="87"/>
      <c r="H110" s="60">
        <f>H111</f>
        <v>0</v>
      </c>
      <c r="I110" s="61">
        <f>I111</f>
        <v>0</v>
      </c>
    </row>
    <row r="111" spans="1:9" s="19" customFormat="1" ht="21" customHeight="1" hidden="1">
      <c r="A111" s="21" t="s">
        <v>85</v>
      </c>
      <c r="B111" s="125"/>
      <c r="C111" s="99" t="s">
        <v>4</v>
      </c>
      <c r="D111" s="99" t="s">
        <v>72</v>
      </c>
      <c r="E111" s="112">
        <v>9990001</v>
      </c>
      <c r="F111" s="126"/>
      <c r="G111" s="88"/>
      <c r="H111" s="64">
        <f>H114</f>
        <v>0</v>
      </c>
      <c r="I111" s="65">
        <f>I114</f>
        <v>0</v>
      </c>
    </row>
    <row r="112" spans="1:9" ht="21" customHeight="1" hidden="1">
      <c r="A112" s="15" t="s">
        <v>35</v>
      </c>
      <c r="B112" s="117"/>
      <c r="C112" s="99" t="s">
        <v>4</v>
      </c>
      <c r="D112" s="99" t="s">
        <v>72</v>
      </c>
      <c r="E112" s="121">
        <v>9990001</v>
      </c>
      <c r="F112" s="119">
        <v>800</v>
      </c>
      <c r="G112" s="85"/>
      <c r="H112" s="64">
        <f>SUM(H114)</f>
        <v>0</v>
      </c>
      <c r="I112" s="65">
        <f>SUM(I114)</f>
        <v>0</v>
      </c>
    </row>
    <row r="113" spans="1:9" ht="21" customHeight="1" hidden="1">
      <c r="A113" s="15" t="s">
        <v>62</v>
      </c>
      <c r="B113" s="120"/>
      <c r="C113" s="99" t="s">
        <v>4</v>
      </c>
      <c r="D113" s="99" t="s">
        <v>72</v>
      </c>
      <c r="E113" s="121">
        <v>9990001</v>
      </c>
      <c r="F113" s="104">
        <v>880</v>
      </c>
      <c r="G113" s="85"/>
      <c r="H113" s="64">
        <f>SUM(H114)</f>
        <v>0</v>
      </c>
      <c r="I113" s="65">
        <f>SUM(I114)</f>
        <v>0</v>
      </c>
    </row>
    <row r="114" spans="1:9" s="27" customFormat="1" ht="21" customHeight="1" hidden="1">
      <c r="A114" s="50" t="s">
        <v>41</v>
      </c>
      <c r="B114" s="127"/>
      <c r="C114" s="99" t="s">
        <v>4</v>
      </c>
      <c r="D114" s="99" t="s">
        <v>72</v>
      </c>
      <c r="E114" s="128">
        <v>9990001</v>
      </c>
      <c r="F114" s="129" t="s">
        <v>63</v>
      </c>
      <c r="G114" s="89" t="s">
        <v>185</v>
      </c>
      <c r="H114" s="75">
        <v>0</v>
      </c>
      <c r="I114" s="76">
        <v>0</v>
      </c>
    </row>
    <row r="115" spans="1:9" ht="21" customHeight="1">
      <c r="A115" s="10" t="s">
        <v>87</v>
      </c>
      <c r="B115" s="38"/>
      <c r="C115" s="99" t="s">
        <v>4</v>
      </c>
      <c r="D115" s="99" t="s">
        <v>72</v>
      </c>
      <c r="E115" s="58"/>
      <c r="F115" s="58"/>
      <c r="G115" s="83"/>
      <c r="H115" s="60">
        <f aca="true" t="shared" si="4" ref="H115:I117">H116</f>
        <v>153.1</v>
      </c>
      <c r="I115" s="61">
        <f t="shared" si="4"/>
        <v>153.1</v>
      </c>
    </row>
    <row r="116" spans="1:9" s="27" customFormat="1" ht="21" customHeight="1">
      <c r="A116" s="26" t="s">
        <v>88</v>
      </c>
      <c r="B116" s="97"/>
      <c r="C116" s="99" t="s">
        <v>4</v>
      </c>
      <c r="D116" s="99" t="s">
        <v>72</v>
      </c>
      <c r="E116" s="98"/>
      <c r="F116" s="98"/>
      <c r="G116" s="82"/>
      <c r="H116" s="62">
        <f t="shared" si="4"/>
        <v>153.1</v>
      </c>
      <c r="I116" s="63">
        <f t="shared" si="4"/>
        <v>153.1</v>
      </c>
    </row>
    <row r="117" spans="1:9" s="19" customFormat="1" ht="30" customHeight="1">
      <c r="A117" s="10" t="s">
        <v>90</v>
      </c>
      <c r="B117" s="38"/>
      <c r="C117" s="96" t="s">
        <v>4</v>
      </c>
      <c r="D117" s="96" t="s">
        <v>72</v>
      </c>
      <c r="E117" s="96" t="s">
        <v>91</v>
      </c>
      <c r="F117" s="96"/>
      <c r="G117" s="81"/>
      <c r="H117" s="60">
        <f t="shared" si="4"/>
        <v>153.1</v>
      </c>
      <c r="I117" s="61">
        <f t="shared" si="4"/>
        <v>153.1</v>
      </c>
    </row>
    <row r="118" spans="1:9" ht="30" customHeight="1">
      <c r="A118" s="10" t="s">
        <v>92</v>
      </c>
      <c r="B118" s="38"/>
      <c r="C118" s="96" t="s">
        <v>4</v>
      </c>
      <c r="D118" s="96" t="s">
        <v>72</v>
      </c>
      <c r="E118" s="96" t="s">
        <v>93</v>
      </c>
      <c r="F118" s="96"/>
      <c r="G118" s="81"/>
      <c r="H118" s="60">
        <f>H121</f>
        <v>153.1</v>
      </c>
      <c r="I118" s="61">
        <f>I121</f>
        <v>153.1</v>
      </c>
    </row>
    <row r="119" spans="1:9" ht="30" customHeight="1">
      <c r="A119" s="11" t="s">
        <v>11</v>
      </c>
      <c r="B119" s="100"/>
      <c r="C119" s="99" t="s">
        <v>4</v>
      </c>
      <c r="D119" s="99" t="s">
        <v>72</v>
      </c>
      <c r="E119" s="58" t="s">
        <v>93</v>
      </c>
      <c r="F119" s="58" t="s">
        <v>12</v>
      </c>
      <c r="G119" s="83"/>
      <c r="H119" s="64">
        <f>SUM(H121)</f>
        <v>153.1</v>
      </c>
      <c r="I119" s="65">
        <f>SUM(I121)</f>
        <v>153.1</v>
      </c>
    </row>
    <row r="120" spans="1:9" ht="30" customHeight="1">
      <c r="A120" s="11" t="s">
        <v>13</v>
      </c>
      <c r="B120" s="100"/>
      <c r="C120" s="99" t="s">
        <v>4</v>
      </c>
      <c r="D120" s="99" t="s">
        <v>72</v>
      </c>
      <c r="E120" s="58" t="s">
        <v>93</v>
      </c>
      <c r="F120" s="58" t="s">
        <v>14</v>
      </c>
      <c r="G120" s="83"/>
      <c r="H120" s="64">
        <f>SUM(H121)</f>
        <v>153.1</v>
      </c>
      <c r="I120" s="65">
        <f>SUM(I121)</f>
        <v>153.1</v>
      </c>
    </row>
    <row r="121" spans="1:9" ht="30" customHeight="1">
      <c r="A121" s="11" t="s">
        <v>15</v>
      </c>
      <c r="B121" s="100"/>
      <c r="C121" s="58" t="s">
        <v>6</v>
      </c>
      <c r="D121" s="58" t="s">
        <v>89</v>
      </c>
      <c r="E121" s="58" t="s">
        <v>93</v>
      </c>
      <c r="F121" s="58" t="s">
        <v>16</v>
      </c>
      <c r="G121" s="83"/>
      <c r="H121" s="64">
        <f>SUM(H122:H123)</f>
        <v>153.1</v>
      </c>
      <c r="I121" s="65">
        <f>SUM(I122:I123)</f>
        <v>153.1</v>
      </c>
    </row>
    <row r="122" spans="1:9" s="5" customFormat="1" ht="19.5" customHeight="1">
      <c r="A122" s="12" t="s">
        <v>17</v>
      </c>
      <c r="B122" s="101"/>
      <c r="C122" s="99" t="s">
        <v>6</v>
      </c>
      <c r="D122" s="99" t="s">
        <v>89</v>
      </c>
      <c r="E122" s="58" t="s">
        <v>93</v>
      </c>
      <c r="F122" s="99" t="s">
        <v>16</v>
      </c>
      <c r="G122" s="84" t="s">
        <v>186</v>
      </c>
      <c r="H122" s="77">
        <v>117.6</v>
      </c>
      <c r="I122" s="78">
        <v>117.6</v>
      </c>
    </row>
    <row r="123" spans="1:9" s="5" customFormat="1" ht="19.5" customHeight="1">
      <c r="A123" s="12" t="s">
        <v>18</v>
      </c>
      <c r="B123" s="101"/>
      <c r="C123" s="99" t="s">
        <v>6</v>
      </c>
      <c r="D123" s="99" t="s">
        <v>89</v>
      </c>
      <c r="E123" s="58" t="s">
        <v>93</v>
      </c>
      <c r="F123" s="99" t="s">
        <v>16</v>
      </c>
      <c r="G123" s="84" t="s">
        <v>187</v>
      </c>
      <c r="H123" s="77">
        <v>35.5</v>
      </c>
      <c r="I123" s="78">
        <v>35.5</v>
      </c>
    </row>
    <row r="124" spans="1:9" ht="19.5" customHeight="1">
      <c r="A124" s="10" t="s">
        <v>94</v>
      </c>
      <c r="B124" s="38"/>
      <c r="C124" s="96" t="s">
        <v>89</v>
      </c>
      <c r="D124" s="96"/>
      <c r="E124" s="96"/>
      <c r="F124" s="96"/>
      <c r="G124" s="81"/>
      <c r="H124" s="60">
        <f>H125+H133</f>
        <v>5</v>
      </c>
      <c r="I124" s="61">
        <f>I125+I133</f>
        <v>5</v>
      </c>
    </row>
    <row r="125" spans="1:9" s="27" customFormat="1" ht="30" customHeight="1">
      <c r="A125" s="26" t="s">
        <v>95</v>
      </c>
      <c r="B125" s="97"/>
      <c r="C125" s="98" t="s">
        <v>89</v>
      </c>
      <c r="D125" s="98" t="s">
        <v>96</v>
      </c>
      <c r="E125" s="98"/>
      <c r="F125" s="98"/>
      <c r="G125" s="82"/>
      <c r="H125" s="62">
        <f>H126</f>
        <v>4</v>
      </c>
      <c r="I125" s="63">
        <f>I126</f>
        <v>4</v>
      </c>
    </row>
    <row r="126" spans="1:9" s="19" customFormat="1" ht="23.25" customHeight="1">
      <c r="A126" s="10" t="s">
        <v>97</v>
      </c>
      <c r="B126" s="38"/>
      <c r="C126" s="96" t="s">
        <v>89</v>
      </c>
      <c r="D126" s="96" t="s">
        <v>96</v>
      </c>
      <c r="E126" s="96" t="s">
        <v>98</v>
      </c>
      <c r="F126" s="96"/>
      <c r="G126" s="81"/>
      <c r="H126" s="60">
        <f>H127</f>
        <v>4</v>
      </c>
      <c r="I126" s="61">
        <f>I127</f>
        <v>4</v>
      </c>
    </row>
    <row r="127" spans="1:9" ht="30" customHeight="1">
      <c r="A127" s="11" t="s">
        <v>99</v>
      </c>
      <c r="B127" s="100"/>
      <c r="C127" s="58" t="s">
        <v>89</v>
      </c>
      <c r="D127" s="58" t="s">
        <v>96</v>
      </c>
      <c r="E127" s="58" t="s">
        <v>100</v>
      </c>
      <c r="F127" s="58"/>
      <c r="G127" s="83"/>
      <c r="H127" s="64">
        <f>SUM(H128)</f>
        <v>4</v>
      </c>
      <c r="I127" s="65">
        <f>SUM(I128)</f>
        <v>4</v>
      </c>
    </row>
    <row r="128" spans="1:9" ht="30" customHeight="1">
      <c r="A128" s="24" t="s">
        <v>25</v>
      </c>
      <c r="B128" s="130"/>
      <c r="C128" s="58" t="s">
        <v>89</v>
      </c>
      <c r="D128" s="58" t="s">
        <v>96</v>
      </c>
      <c r="E128" s="58" t="s">
        <v>100</v>
      </c>
      <c r="F128" s="58" t="s">
        <v>76</v>
      </c>
      <c r="G128" s="83"/>
      <c r="H128" s="64">
        <f>SUM(H130)</f>
        <v>4</v>
      </c>
      <c r="I128" s="65">
        <f>SUM(I130)</f>
        <v>4</v>
      </c>
    </row>
    <row r="129" spans="1:9" ht="30" customHeight="1">
      <c r="A129" s="25" t="s">
        <v>26</v>
      </c>
      <c r="B129" s="131"/>
      <c r="C129" s="58" t="s">
        <v>89</v>
      </c>
      <c r="D129" s="58" t="s">
        <v>96</v>
      </c>
      <c r="E129" s="58" t="s">
        <v>100</v>
      </c>
      <c r="F129" s="58" t="s">
        <v>77</v>
      </c>
      <c r="G129" s="83"/>
      <c r="H129" s="64">
        <f>SUM(H130)</f>
        <v>4</v>
      </c>
      <c r="I129" s="65">
        <f>SUM(I130)</f>
        <v>4</v>
      </c>
    </row>
    <row r="130" spans="1:9" ht="30" customHeight="1">
      <c r="A130" s="11" t="s">
        <v>27</v>
      </c>
      <c r="B130" s="100"/>
      <c r="C130" s="58" t="s">
        <v>89</v>
      </c>
      <c r="D130" s="58" t="s">
        <v>96</v>
      </c>
      <c r="E130" s="58" t="s">
        <v>100</v>
      </c>
      <c r="F130" s="58" t="s">
        <v>29</v>
      </c>
      <c r="G130" s="83"/>
      <c r="H130" s="64">
        <f>SUM(H131+H132)</f>
        <v>4</v>
      </c>
      <c r="I130" s="65">
        <f>SUM(I131+I132)</f>
        <v>4</v>
      </c>
    </row>
    <row r="131" spans="1:9" s="13" customFormat="1" ht="22.5" customHeight="1">
      <c r="A131" s="12" t="s">
        <v>32</v>
      </c>
      <c r="B131" s="101"/>
      <c r="C131" s="58" t="s">
        <v>89</v>
      </c>
      <c r="D131" s="58" t="s">
        <v>96</v>
      </c>
      <c r="E131" s="99" t="s">
        <v>100</v>
      </c>
      <c r="F131" s="99" t="s">
        <v>29</v>
      </c>
      <c r="G131" s="84" t="s">
        <v>191</v>
      </c>
      <c r="H131" s="75">
        <v>3</v>
      </c>
      <c r="I131" s="76">
        <v>3</v>
      </c>
    </row>
    <row r="132" spans="1:9" s="13" customFormat="1" ht="22.5" customHeight="1">
      <c r="A132" s="18" t="s">
        <v>34</v>
      </c>
      <c r="B132" s="109"/>
      <c r="C132" s="58" t="s">
        <v>89</v>
      </c>
      <c r="D132" s="58" t="s">
        <v>96</v>
      </c>
      <c r="E132" s="99" t="s">
        <v>100</v>
      </c>
      <c r="F132" s="99" t="s">
        <v>29</v>
      </c>
      <c r="G132" s="84" t="s">
        <v>192</v>
      </c>
      <c r="H132" s="75">
        <v>1</v>
      </c>
      <c r="I132" s="76">
        <v>1</v>
      </c>
    </row>
    <row r="133" spans="1:9" s="27" customFormat="1" ht="22.5" customHeight="1">
      <c r="A133" s="26" t="s">
        <v>101</v>
      </c>
      <c r="B133" s="97"/>
      <c r="C133" s="98" t="s">
        <v>89</v>
      </c>
      <c r="D133" s="98" t="s">
        <v>102</v>
      </c>
      <c r="E133" s="98"/>
      <c r="F133" s="98"/>
      <c r="G133" s="82"/>
      <c r="H133" s="62">
        <f>H134</f>
        <v>1</v>
      </c>
      <c r="I133" s="63">
        <f>I134</f>
        <v>1</v>
      </c>
    </row>
    <row r="134" spans="1:9" s="19" customFormat="1" ht="30" customHeight="1">
      <c r="A134" s="10" t="s">
        <v>103</v>
      </c>
      <c r="B134" s="38"/>
      <c r="C134" s="96" t="s">
        <v>89</v>
      </c>
      <c r="D134" s="96" t="s">
        <v>102</v>
      </c>
      <c r="E134" s="96" t="s">
        <v>104</v>
      </c>
      <c r="F134" s="96"/>
      <c r="G134" s="81"/>
      <c r="H134" s="60">
        <f>H135</f>
        <v>1</v>
      </c>
      <c r="I134" s="61">
        <f>I135</f>
        <v>1</v>
      </c>
    </row>
    <row r="135" spans="1:9" ht="30" customHeight="1">
      <c r="A135" s="11" t="s">
        <v>105</v>
      </c>
      <c r="B135" s="100"/>
      <c r="C135" s="58" t="s">
        <v>89</v>
      </c>
      <c r="D135" s="58" t="s">
        <v>102</v>
      </c>
      <c r="E135" s="58" t="s">
        <v>106</v>
      </c>
      <c r="F135" s="58"/>
      <c r="G135" s="83"/>
      <c r="H135" s="64">
        <f>SUM(H139)</f>
        <v>1</v>
      </c>
      <c r="I135" s="65">
        <f>SUM(I139)</f>
        <v>1</v>
      </c>
    </row>
    <row r="136" spans="1:9" ht="30" customHeight="1">
      <c r="A136" s="11" t="s">
        <v>25</v>
      </c>
      <c r="B136" s="100"/>
      <c r="C136" s="58" t="s">
        <v>89</v>
      </c>
      <c r="D136" s="58" t="s">
        <v>102</v>
      </c>
      <c r="E136" s="58" t="s">
        <v>106</v>
      </c>
      <c r="F136" s="58" t="s">
        <v>76</v>
      </c>
      <c r="G136" s="83"/>
      <c r="H136" s="64">
        <f aca="true" t="shared" si="5" ref="H136:I138">SUM(H137)</f>
        <v>1</v>
      </c>
      <c r="I136" s="65">
        <f t="shared" si="5"/>
        <v>1</v>
      </c>
    </row>
    <row r="137" spans="1:9" ht="30" customHeight="1">
      <c r="A137" s="25" t="s">
        <v>26</v>
      </c>
      <c r="B137" s="131"/>
      <c r="C137" s="58" t="s">
        <v>89</v>
      </c>
      <c r="D137" s="58" t="s">
        <v>102</v>
      </c>
      <c r="E137" s="58" t="s">
        <v>106</v>
      </c>
      <c r="F137" s="58" t="s">
        <v>77</v>
      </c>
      <c r="G137" s="83"/>
      <c r="H137" s="64">
        <f t="shared" si="5"/>
        <v>1</v>
      </c>
      <c r="I137" s="65">
        <f t="shared" si="5"/>
        <v>1</v>
      </c>
    </row>
    <row r="138" spans="1:9" ht="30" customHeight="1">
      <c r="A138" s="11" t="s">
        <v>27</v>
      </c>
      <c r="B138" s="100"/>
      <c r="C138" s="58" t="s">
        <v>89</v>
      </c>
      <c r="D138" s="58" t="s">
        <v>102</v>
      </c>
      <c r="E138" s="96" t="s">
        <v>106</v>
      </c>
      <c r="F138" s="58" t="s">
        <v>29</v>
      </c>
      <c r="G138" s="83"/>
      <c r="H138" s="64">
        <f t="shared" si="5"/>
        <v>1</v>
      </c>
      <c r="I138" s="65">
        <f t="shared" si="5"/>
        <v>1</v>
      </c>
    </row>
    <row r="139" spans="1:9" s="13" customFormat="1" ht="21.75" customHeight="1">
      <c r="A139" s="12" t="s">
        <v>32</v>
      </c>
      <c r="B139" s="101"/>
      <c r="C139" s="58" t="s">
        <v>89</v>
      </c>
      <c r="D139" s="58" t="s">
        <v>102</v>
      </c>
      <c r="E139" s="96" t="s">
        <v>106</v>
      </c>
      <c r="F139" s="99" t="s">
        <v>29</v>
      </c>
      <c r="G139" s="84" t="s">
        <v>191</v>
      </c>
      <c r="H139" s="75">
        <v>1</v>
      </c>
      <c r="I139" s="76">
        <v>1</v>
      </c>
    </row>
    <row r="140" spans="1:9" ht="21.75" customHeight="1">
      <c r="A140" s="10" t="s">
        <v>107</v>
      </c>
      <c r="B140" s="38"/>
      <c r="C140" s="96" t="s">
        <v>20</v>
      </c>
      <c r="D140" s="58"/>
      <c r="E140" s="58"/>
      <c r="F140" s="58"/>
      <c r="G140" s="83"/>
      <c r="H140" s="60">
        <f>H141+H161</f>
        <v>1200.2</v>
      </c>
      <c r="I140" s="61">
        <f>I141+I161</f>
        <v>1200.2</v>
      </c>
    </row>
    <row r="141" spans="1:9" s="20" customFormat="1" ht="21.75" customHeight="1">
      <c r="A141" s="26" t="s">
        <v>108</v>
      </c>
      <c r="B141" s="97"/>
      <c r="C141" s="98" t="s">
        <v>20</v>
      </c>
      <c r="D141" s="98" t="s">
        <v>96</v>
      </c>
      <c r="E141" s="96"/>
      <c r="F141" s="98"/>
      <c r="G141" s="82"/>
      <c r="H141" s="62">
        <f>H143+H151+H156</f>
        <v>1190.2</v>
      </c>
      <c r="I141" s="63">
        <f>I143+I151+I156</f>
        <v>1190.2</v>
      </c>
    </row>
    <row r="142" spans="1:9" s="20" customFormat="1" ht="30" customHeight="1">
      <c r="A142" s="10" t="s">
        <v>109</v>
      </c>
      <c r="B142" s="38"/>
      <c r="C142" s="96" t="s">
        <v>20</v>
      </c>
      <c r="D142" s="96" t="s">
        <v>96</v>
      </c>
      <c r="E142" s="96" t="s">
        <v>110</v>
      </c>
      <c r="F142" s="98"/>
      <c r="G142" s="82"/>
      <c r="H142" s="62">
        <f>H143+H151+H156</f>
        <v>1190.2</v>
      </c>
      <c r="I142" s="63">
        <f>I143+I151+I156</f>
        <v>1190.2</v>
      </c>
    </row>
    <row r="143" spans="1:9" s="45" customFormat="1" ht="30" customHeight="1">
      <c r="A143" s="44" t="s">
        <v>202</v>
      </c>
      <c r="B143" s="132"/>
      <c r="C143" s="58" t="s">
        <v>20</v>
      </c>
      <c r="D143" s="58" t="s">
        <v>96</v>
      </c>
      <c r="E143" s="133" t="s">
        <v>111</v>
      </c>
      <c r="F143" s="133"/>
      <c r="G143" s="90"/>
      <c r="H143" s="70">
        <f>H146</f>
        <v>1058.3</v>
      </c>
      <c r="I143" s="71">
        <f>I146</f>
        <v>1073.3</v>
      </c>
    </row>
    <row r="144" spans="1:9" ht="30" customHeight="1">
      <c r="A144" s="11" t="s">
        <v>25</v>
      </c>
      <c r="B144" s="100"/>
      <c r="C144" s="58" t="s">
        <v>20</v>
      </c>
      <c r="D144" s="58" t="s">
        <v>96</v>
      </c>
      <c r="E144" s="58" t="s">
        <v>111</v>
      </c>
      <c r="F144" s="58" t="s">
        <v>76</v>
      </c>
      <c r="G144" s="83"/>
      <c r="H144" s="64">
        <f>SUM(H146)</f>
        <v>1058.3</v>
      </c>
      <c r="I144" s="65">
        <f>SUM(I146)</f>
        <v>1073.3</v>
      </c>
    </row>
    <row r="145" spans="1:9" ht="30" customHeight="1">
      <c r="A145" s="25" t="s">
        <v>26</v>
      </c>
      <c r="B145" s="131"/>
      <c r="C145" s="58" t="s">
        <v>20</v>
      </c>
      <c r="D145" s="58" t="s">
        <v>96</v>
      </c>
      <c r="E145" s="58" t="s">
        <v>111</v>
      </c>
      <c r="F145" s="58" t="s">
        <v>77</v>
      </c>
      <c r="G145" s="83"/>
      <c r="H145" s="64">
        <f>SUM(H146)</f>
        <v>1058.3</v>
      </c>
      <c r="I145" s="65">
        <f>SUM(I146)</f>
        <v>1073.3</v>
      </c>
    </row>
    <row r="146" spans="1:9" ht="30" customHeight="1">
      <c r="A146" s="11" t="s">
        <v>27</v>
      </c>
      <c r="B146" s="100"/>
      <c r="C146" s="58" t="s">
        <v>20</v>
      </c>
      <c r="D146" s="58" t="s">
        <v>96</v>
      </c>
      <c r="E146" s="58" t="s">
        <v>111</v>
      </c>
      <c r="F146" s="58" t="s">
        <v>29</v>
      </c>
      <c r="G146" s="83"/>
      <c r="H146" s="64">
        <f>SUM(H147:H150)</f>
        <v>1058.3</v>
      </c>
      <c r="I146" s="65">
        <f>SUM(I147:I150)</f>
        <v>1073.3</v>
      </c>
    </row>
    <row r="147" spans="1:9" s="29" customFormat="1" ht="19.5" customHeight="1">
      <c r="A147" s="28" t="s">
        <v>30</v>
      </c>
      <c r="B147" s="134"/>
      <c r="C147" s="58" t="s">
        <v>20</v>
      </c>
      <c r="D147" s="58" t="s">
        <v>96</v>
      </c>
      <c r="E147" s="99" t="s">
        <v>111</v>
      </c>
      <c r="F147" s="99" t="s">
        <v>29</v>
      </c>
      <c r="G147" s="84" t="s">
        <v>189</v>
      </c>
      <c r="H147" s="75">
        <v>360</v>
      </c>
      <c r="I147" s="76">
        <v>360</v>
      </c>
    </row>
    <row r="148" spans="1:9" s="29" customFormat="1" ht="19.5" customHeight="1">
      <c r="A148" s="28" t="s">
        <v>112</v>
      </c>
      <c r="B148" s="134"/>
      <c r="C148" s="58" t="s">
        <v>20</v>
      </c>
      <c r="D148" s="58" t="s">
        <v>96</v>
      </c>
      <c r="E148" s="99" t="s">
        <v>111</v>
      </c>
      <c r="F148" s="99" t="s">
        <v>29</v>
      </c>
      <c r="G148" s="84" t="s">
        <v>191</v>
      </c>
      <c r="H148" s="75">
        <v>654.3</v>
      </c>
      <c r="I148" s="76">
        <v>654.3</v>
      </c>
    </row>
    <row r="149" spans="1:9" s="29" customFormat="1" ht="19.5" customHeight="1">
      <c r="A149" s="30" t="s">
        <v>33</v>
      </c>
      <c r="B149" s="135"/>
      <c r="C149" s="58" t="s">
        <v>20</v>
      </c>
      <c r="D149" s="58" t="s">
        <v>96</v>
      </c>
      <c r="E149" s="99" t="s">
        <v>111</v>
      </c>
      <c r="F149" s="99" t="s">
        <v>29</v>
      </c>
      <c r="G149" s="84" t="s">
        <v>154</v>
      </c>
      <c r="H149" s="75">
        <v>26</v>
      </c>
      <c r="I149" s="76">
        <v>26</v>
      </c>
    </row>
    <row r="150" spans="1:9" s="29" customFormat="1" ht="19.5" customHeight="1">
      <c r="A150" s="12" t="s">
        <v>34</v>
      </c>
      <c r="B150" s="101"/>
      <c r="C150" s="58" t="s">
        <v>20</v>
      </c>
      <c r="D150" s="58" t="s">
        <v>96</v>
      </c>
      <c r="E150" s="99" t="s">
        <v>111</v>
      </c>
      <c r="F150" s="99" t="s">
        <v>29</v>
      </c>
      <c r="G150" s="84" t="s">
        <v>192</v>
      </c>
      <c r="H150" s="75">
        <v>18</v>
      </c>
      <c r="I150" s="76">
        <v>33</v>
      </c>
    </row>
    <row r="151" spans="1:9" s="45" customFormat="1" ht="30" customHeight="1">
      <c r="A151" s="44" t="s">
        <v>203</v>
      </c>
      <c r="B151" s="132"/>
      <c r="C151" s="58" t="s">
        <v>20</v>
      </c>
      <c r="D151" s="58" t="s">
        <v>96</v>
      </c>
      <c r="E151" s="133" t="s">
        <v>113</v>
      </c>
      <c r="F151" s="133"/>
      <c r="G151" s="90"/>
      <c r="H151" s="70">
        <f>SUM(H152)</f>
        <v>117.9</v>
      </c>
      <c r="I151" s="71">
        <f>SUM(I152)</f>
        <v>102.9</v>
      </c>
    </row>
    <row r="152" spans="1:9" ht="30" customHeight="1">
      <c r="A152" s="11" t="s">
        <v>25</v>
      </c>
      <c r="B152" s="100"/>
      <c r="C152" s="58" t="s">
        <v>20</v>
      </c>
      <c r="D152" s="58" t="s">
        <v>96</v>
      </c>
      <c r="E152" s="58" t="s">
        <v>113</v>
      </c>
      <c r="F152" s="58" t="s">
        <v>76</v>
      </c>
      <c r="G152" s="83"/>
      <c r="H152" s="64">
        <f>SUM(H154)</f>
        <v>117.9</v>
      </c>
      <c r="I152" s="65">
        <f>SUM(I154)</f>
        <v>102.9</v>
      </c>
    </row>
    <row r="153" spans="1:9" ht="30" customHeight="1">
      <c r="A153" s="25" t="s">
        <v>26</v>
      </c>
      <c r="B153" s="131"/>
      <c r="C153" s="58" t="s">
        <v>20</v>
      </c>
      <c r="D153" s="58" t="s">
        <v>96</v>
      </c>
      <c r="E153" s="58" t="s">
        <v>113</v>
      </c>
      <c r="F153" s="58" t="s">
        <v>77</v>
      </c>
      <c r="G153" s="83"/>
      <c r="H153" s="64">
        <f>SUM(H154)</f>
        <v>117.9</v>
      </c>
      <c r="I153" s="65">
        <f>SUM(I154)</f>
        <v>102.9</v>
      </c>
    </row>
    <row r="154" spans="1:9" ht="30" customHeight="1">
      <c r="A154" s="11" t="s">
        <v>27</v>
      </c>
      <c r="B154" s="100"/>
      <c r="C154" s="58" t="s">
        <v>20</v>
      </c>
      <c r="D154" s="58" t="s">
        <v>96</v>
      </c>
      <c r="E154" s="58" t="s">
        <v>113</v>
      </c>
      <c r="F154" s="58" t="s">
        <v>29</v>
      </c>
      <c r="G154" s="83"/>
      <c r="H154" s="64">
        <f>SUM(H155)</f>
        <v>117.9</v>
      </c>
      <c r="I154" s="65">
        <f>SUM(I155)</f>
        <v>102.9</v>
      </c>
    </row>
    <row r="155" spans="1:9" s="29" customFormat="1" ht="30" customHeight="1">
      <c r="A155" s="12" t="s">
        <v>31</v>
      </c>
      <c r="B155" s="136"/>
      <c r="C155" s="58" t="s">
        <v>20</v>
      </c>
      <c r="D155" s="58" t="s">
        <v>96</v>
      </c>
      <c r="E155" s="99" t="s">
        <v>113</v>
      </c>
      <c r="F155" s="99" t="s">
        <v>29</v>
      </c>
      <c r="G155" s="84" t="s">
        <v>190</v>
      </c>
      <c r="H155" s="75">
        <v>117.9</v>
      </c>
      <c r="I155" s="76">
        <v>102.9</v>
      </c>
    </row>
    <row r="156" spans="1:9" s="45" customFormat="1" ht="30" customHeight="1">
      <c r="A156" s="44" t="s">
        <v>204</v>
      </c>
      <c r="B156" s="132"/>
      <c r="C156" s="58" t="s">
        <v>20</v>
      </c>
      <c r="D156" s="58" t="s">
        <v>96</v>
      </c>
      <c r="E156" s="133" t="s">
        <v>114</v>
      </c>
      <c r="F156" s="133"/>
      <c r="G156" s="90"/>
      <c r="H156" s="70">
        <f>SUM(H157)</f>
        <v>14</v>
      </c>
      <c r="I156" s="71">
        <f>SUM(I157)</f>
        <v>14</v>
      </c>
    </row>
    <row r="157" spans="1:9" ht="30" customHeight="1">
      <c r="A157" s="11" t="s">
        <v>25</v>
      </c>
      <c r="B157" s="100"/>
      <c r="C157" s="58" t="s">
        <v>20</v>
      </c>
      <c r="D157" s="58" t="s">
        <v>96</v>
      </c>
      <c r="E157" s="58" t="s">
        <v>114</v>
      </c>
      <c r="F157" s="58" t="s">
        <v>76</v>
      </c>
      <c r="G157" s="83"/>
      <c r="H157" s="64">
        <f>SUM(H159)</f>
        <v>14</v>
      </c>
      <c r="I157" s="65">
        <f>SUM(I159)</f>
        <v>14</v>
      </c>
    </row>
    <row r="158" spans="1:9" ht="30" customHeight="1">
      <c r="A158" s="25" t="s">
        <v>26</v>
      </c>
      <c r="B158" s="131"/>
      <c r="C158" s="58" t="s">
        <v>20</v>
      </c>
      <c r="D158" s="58" t="s">
        <v>96</v>
      </c>
      <c r="E158" s="58" t="s">
        <v>114</v>
      </c>
      <c r="F158" s="58" t="s">
        <v>77</v>
      </c>
      <c r="G158" s="83"/>
      <c r="H158" s="64">
        <f>SUM(H159)</f>
        <v>14</v>
      </c>
      <c r="I158" s="65">
        <f>SUM(I159)</f>
        <v>14</v>
      </c>
    </row>
    <row r="159" spans="1:9" ht="30" customHeight="1">
      <c r="A159" s="11" t="s">
        <v>27</v>
      </c>
      <c r="B159" s="100"/>
      <c r="C159" s="58" t="s">
        <v>20</v>
      </c>
      <c r="D159" s="58" t="s">
        <v>96</v>
      </c>
      <c r="E159" s="58" t="s">
        <v>114</v>
      </c>
      <c r="F159" s="58" t="s">
        <v>29</v>
      </c>
      <c r="G159" s="83"/>
      <c r="H159" s="64">
        <f>SUM(H160)</f>
        <v>14</v>
      </c>
      <c r="I159" s="65">
        <f>SUM(I160)</f>
        <v>14</v>
      </c>
    </row>
    <row r="160" spans="1:9" s="29" customFormat="1" ht="30" customHeight="1">
      <c r="A160" s="28" t="s">
        <v>112</v>
      </c>
      <c r="B160" s="136"/>
      <c r="C160" s="58" t="s">
        <v>20</v>
      </c>
      <c r="D160" s="58" t="s">
        <v>96</v>
      </c>
      <c r="E160" s="99" t="s">
        <v>114</v>
      </c>
      <c r="F160" s="99" t="s">
        <v>29</v>
      </c>
      <c r="G160" s="84" t="s">
        <v>191</v>
      </c>
      <c r="H160" s="75">
        <v>14</v>
      </c>
      <c r="I160" s="76">
        <v>14</v>
      </c>
    </row>
    <row r="161" spans="1:9" s="20" customFormat="1" ht="30" customHeight="1">
      <c r="A161" s="31" t="s">
        <v>115</v>
      </c>
      <c r="B161" s="137"/>
      <c r="C161" s="98" t="s">
        <v>20</v>
      </c>
      <c r="D161" s="98" t="s">
        <v>116</v>
      </c>
      <c r="E161" s="98"/>
      <c r="F161" s="98"/>
      <c r="G161" s="82"/>
      <c r="H161" s="62">
        <f>H162</f>
        <v>10</v>
      </c>
      <c r="I161" s="63">
        <f>I162</f>
        <v>10</v>
      </c>
    </row>
    <row r="162" spans="1:9" s="19" customFormat="1" ht="30" customHeight="1">
      <c r="A162" s="42" t="s">
        <v>117</v>
      </c>
      <c r="B162" s="138"/>
      <c r="C162" s="96" t="s">
        <v>20</v>
      </c>
      <c r="D162" s="96" t="s">
        <v>116</v>
      </c>
      <c r="E162" s="96" t="s">
        <v>118</v>
      </c>
      <c r="F162" s="96"/>
      <c r="G162" s="81"/>
      <c r="H162" s="60">
        <f>H166</f>
        <v>10</v>
      </c>
      <c r="I162" s="61">
        <f>I166</f>
        <v>10</v>
      </c>
    </row>
    <row r="163" spans="1:9" ht="30" customHeight="1">
      <c r="A163" s="32" t="s">
        <v>119</v>
      </c>
      <c r="B163" s="139"/>
      <c r="C163" s="58" t="s">
        <v>20</v>
      </c>
      <c r="D163" s="58" t="s">
        <v>116</v>
      </c>
      <c r="E163" s="58" t="s">
        <v>120</v>
      </c>
      <c r="F163" s="58"/>
      <c r="G163" s="83"/>
      <c r="H163" s="64">
        <f>H167</f>
        <v>10</v>
      </c>
      <c r="I163" s="65">
        <f>I167</f>
        <v>10</v>
      </c>
    </row>
    <row r="164" spans="1:9" ht="30" customHeight="1">
      <c r="A164" s="11" t="s">
        <v>25</v>
      </c>
      <c r="B164" s="100"/>
      <c r="C164" s="58" t="s">
        <v>20</v>
      </c>
      <c r="D164" s="58" t="s">
        <v>116</v>
      </c>
      <c r="E164" s="58" t="s">
        <v>120</v>
      </c>
      <c r="F164" s="58" t="s">
        <v>76</v>
      </c>
      <c r="G164" s="83"/>
      <c r="H164" s="64">
        <f>H166</f>
        <v>10</v>
      </c>
      <c r="I164" s="65">
        <f>I166</f>
        <v>10</v>
      </c>
    </row>
    <row r="165" spans="1:9" ht="30" customHeight="1">
      <c r="A165" s="25" t="s">
        <v>26</v>
      </c>
      <c r="B165" s="131"/>
      <c r="C165" s="58" t="s">
        <v>20</v>
      </c>
      <c r="D165" s="58" t="s">
        <v>116</v>
      </c>
      <c r="E165" s="58" t="s">
        <v>120</v>
      </c>
      <c r="F165" s="58" t="s">
        <v>77</v>
      </c>
      <c r="G165" s="83"/>
      <c r="H165" s="64">
        <f>H166</f>
        <v>10</v>
      </c>
      <c r="I165" s="65">
        <f>I166</f>
        <v>10</v>
      </c>
    </row>
    <row r="166" spans="1:9" ht="30" customHeight="1">
      <c r="A166" s="11" t="s">
        <v>27</v>
      </c>
      <c r="B166" s="100"/>
      <c r="C166" s="58" t="s">
        <v>20</v>
      </c>
      <c r="D166" s="58" t="s">
        <v>116</v>
      </c>
      <c r="E166" s="58" t="s">
        <v>120</v>
      </c>
      <c r="F166" s="58" t="s">
        <v>29</v>
      </c>
      <c r="G166" s="83"/>
      <c r="H166" s="64">
        <f>H167</f>
        <v>10</v>
      </c>
      <c r="I166" s="65">
        <f>I167</f>
        <v>10</v>
      </c>
    </row>
    <row r="167" spans="1:9" s="29" customFormat="1" ht="18.75" customHeight="1">
      <c r="A167" s="12" t="s">
        <v>32</v>
      </c>
      <c r="B167" s="101"/>
      <c r="C167" s="58" t="s">
        <v>20</v>
      </c>
      <c r="D167" s="58" t="s">
        <v>116</v>
      </c>
      <c r="E167" s="99" t="s">
        <v>120</v>
      </c>
      <c r="F167" s="99" t="s">
        <v>29</v>
      </c>
      <c r="G167" s="84" t="s">
        <v>191</v>
      </c>
      <c r="H167" s="75">
        <v>10</v>
      </c>
      <c r="I167" s="76">
        <v>10</v>
      </c>
    </row>
    <row r="168" spans="1:9" ht="23.25" customHeight="1">
      <c r="A168" s="10" t="s">
        <v>121</v>
      </c>
      <c r="B168" s="38"/>
      <c r="C168" s="96" t="s">
        <v>122</v>
      </c>
      <c r="D168" s="96"/>
      <c r="E168" s="96"/>
      <c r="F168" s="96"/>
      <c r="G168" s="81"/>
      <c r="H168" s="60">
        <f>H169+H177</f>
        <v>230</v>
      </c>
      <c r="I168" s="61">
        <f>I169+I177</f>
        <v>250</v>
      </c>
    </row>
    <row r="169" spans="1:9" s="20" customFormat="1" ht="22.5" customHeight="1">
      <c r="A169" s="26" t="s">
        <v>123</v>
      </c>
      <c r="B169" s="97"/>
      <c r="C169" s="98" t="s">
        <v>122</v>
      </c>
      <c r="D169" s="98" t="s">
        <v>6</v>
      </c>
      <c r="E169" s="98"/>
      <c r="F169" s="98"/>
      <c r="G169" s="82"/>
      <c r="H169" s="62">
        <f>H171</f>
        <v>20</v>
      </c>
      <c r="I169" s="63">
        <f>I171</f>
        <v>10</v>
      </c>
    </row>
    <row r="170" spans="1:9" s="47" customFormat="1" ht="30" customHeight="1">
      <c r="A170" s="48" t="s">
        <v>194</v>
      </c>
      <c r="B170" s="140"/>
      <c r="C170" s="141" t="s">
        <v>122</v>
      </c>
      <c r="D170" s="141" t="s">
        <v>6</v>
      </c>
      <c r="E170" s="141" t="s">
        <v>124</v>
      </c>
      <c r="F170" s="141"/>
      <c r="G170" s="91"/>
      <c r="H170" s="68">
        <f>H172</f>
        <v>20</v>
      </c>
      <c r="I170" s="69">
        <f>I172</f>
        <v>10</v>
      </c>
    </row>
    <row r="171" spans="1:9" ht="21.75" customHeight="1">
      <c r="A171" s="33" t="s">
        <v>125</v>
      </c>
      <c r="B171" s="142"/>
      <c r="C171" s="58" t="s">
        <v>122</v>
      </c>
      <c r="D171" s="58" t="s">
        <v>6</v>
      </c>
      <c r="E171" s="58" t="s">
        <v>126</v>
      </c>
      <c r="F171" s="58"/>
      <c r="G171" s="83"/>
      <c r="H171" s="64">
        <f>H174</f>
        <v>20</v>
      </c>
      <c r="I171" s="65">
        <f>I174</f>
        <v>10</v>
      </c>
    </row>
    <row r="172" spans="1:9" ht="30" customHeight="1">
      <c r="A172" s="11" t="s">
        <v>25</v>
      </c>
      <c r="B172" s="100"/>
      <c r="C172" s="58" t="s">
        <v>122</v>
      </c>
      <c r="D172" s="58" t="s">
        <v>6</v>
      </c>
      <c r="E172" s="58" t="s">
        <v>126</v>
      </c>
      <c r="F172" s="58" t="s">
        <v>76</v>
      </c>
      <c r="G172" s="83"/>
      <c r="H172" s="64">
        <f>H174</f>
        <v>20</v>
      </c>
      <c r="I172" s="65">
        <f>I174</f>
        <v>10</v>
      </c>
    </row>
    <row r="173" spans="1:9" ht="30" customHeight="1">
      <c r="A173" s="25" t="s">
        <v>26</v>
      </c>
      <c r="B173" s="131"/>
      <c r="C173" s="58" t="s">
        <v>122</v>
      </c>
      <c r="D173" s="58" t="s">
        <v>6</v>
      </c>
      <c r="E173" s="58" t="s">
        <v>126</v>
      </c>
      <c r="F173" s="58" t="s">
        <v>77</v>
      </c>
      <c r="G173" s="83"/>
      <c r="H173" s="64">
        <f>H174</f>
        <v>20</v>
      </c>
      <c r="I173" s="64">
        <f>I174</f>
        <v>10</v>
      </c>
    </row>
    <row r="174" spans="1:9" ht="30" customHeight="1">
      <c r="A174" s="11" t="s">
        <v>27</v>
      </c>
      <c r="B174" s="100"/>
      <c r="C174" s="58" t="s">
        <v>122</v>
      </c>
      <c r="D174" s="58" t="s">
        <v>6</v>
      </c>
      <c r="E174" s="58" t="s">
        <v>126</v>
      </c>
      <c r="F174" s="58" t="s">
        <v>29</v>
      </c>
      <c r="G174" s="83"/>
      <c r="H174" s="64">
        <f>+H175+H176</f>
        <v>20</v>
      </c>
      <c r="I174" s="64">
        <f>+I175+I176</f>
        <v>10</v>
      </c>
    </row>
    <row r="175" spans="1:9" s="13" customFormat="1" ht="22.5" customHeight="1">
      <c r="A175" s="12" t="s">
        <v>31</v>
      </c>
      <c r="B175" s="101"/>
      <c r="C175" s="99" t="s">
        <v>122</v>
      </c>
      <c r="D175" s="99" t="s">
        <v>6</v>
      </c>
      <c r="E175" s="99" t="s">
        <v>126</v>
      </c>
      <c r="F175" s="99" t="s">
        <v>29</v>
      </c>
      <c r="G175" s="84" t="s">
        <v>190</v>
      </c>
      <c r="H175" s="75">
        <v>10</v>
      </c>
      <c r="I175" s="76">
        <v>5</v>
      </c>
    </row>
    <row r="176" spans="1:9" s="13" customFormat="1" ht="22.5" customHeight="1">
      <c r="A176" s="12" t="s">
        <v>32</v>
      </c>
      <c r="B176" s="101"/>
      <c r="C176" s="99" t="s">
        <v>122</v>
      </c>
      <c r="D176" s="99" t="s">
        <v>6</v>
      </c>
      <c r="E176" s="99" t="s">
        <v>126</v>
      </c>
      <c r="F176" s="99" t="s">
        <v>29</v>
      </c>
      <c r="G176" s="84" t="s">
        <v>191</v>
      </c>
      <c r="H176" s="75">
        <v>10</v>
      </c>
      <c r="I176" s="76">
        <v>5</v>
      </c>
    </row>
    <row r="177" spans="1:9" s="13" customFormat="1" ht="22.5" customHeight="1">
      <c r="A177" s="26" t="s">
        <v>127</v>
      </c>
      <c r="B177" s="97"/>
      <c r="C177" s="98" t="s">
        <v>122</v>
      </c>
      <c r="D177" s="98" t="s">
        <v>89</v>
      </c>
      <c r="E177" s="98"/>
      <c r="F177" s="98"/>
      <c r="G177" s="82"/>
      <c r="H177" s="62">
        <f>H178</f>
        <v>210</v>
      </c>
      <c r="I177" s="63">
        <f>I178</f>
        <v>240</v>
      </c>
    </row>
    <row r="178" spans="1:9" s="13" customFormat="1" ht="22.5" customHeight="1">
      <c r="A178" s="40" t="s">
        <v>128</v>
      </c>
      <c r="B178" s="143"/>
      <c r="C178" s="96" t="s">
        <v>122</v>
      </c>
      <c r="D178" s="96" t="s">
        <v>89</v>
      </c>
      <c r="E178" s="96" t="s">
        <v>129</v>
      </c>
      <c r="F178" s="96"/>
      <c r="G178" s="81"/>
      <c r="H178" s="60">
        <f>H179+H184+H189+H194</f>
        <v>210</v>
      </c>
      <c r="I178" s="61">
        <f>I179+I184+I189+I194</f>
        <v>240</v>
      </c>
    </row>
    <row r="179" spans="1:9" s="34" customFormat="1" ht="22.5" customHeight="1">
      <c r="A179" s="10" t="s">
        <v>130</v>
      </c>
      <c r="B179" s="38"/>
      <c r="C179" s="96" t="s">
        <v>122</v>
      </c>
      <c r="D179" s="96" t="s">
        <v>89</v>
      </c>
      <c r="E179" s="96" t="s">
        <v>131</v>
      </c>
      <c r="F179" s="96"/>
      <c r="G179" s="81"/>
      <c r="H179" s="60">
        <f>H180</f>
        <v>1</v>
      </c>
      <c r="I179" s="61">
        <f>I180</f>
        <v>1</v>
      </c>
    </row>
    <row r="180" spans="1:9" s="35" customFormat="1" ht="30" customHeight="1">
      <c r="A180" s="11" t="s">
        <v>25</v>
      </c>
      <c r="B180" s="100"/>
      <c r="C180" s="58" t="s">
        <v>122</v>
      </c>
      <c r="D180" s="58" t="s">
        <v>89</v>
      </c>
      <c r="E180" s="58" t="s">
        <v>131</v>
      </c>
      <c r="F180" s="58" t="s">
        <v>76</v>
      </c>
      <c r="G180" s="83"/>
      <c r="H180" s="64">
        <f>H182</f>
        <v>1</v>
      </c>
      <c r="I180" s="65">
        <f>I182</f>
        <v>1</v>
      </c>
    </row>
    <row r="181" spans="1:9" s="35" customFormat="1" ht="21.75" customHeight="1">
      <c r="A181" s="25" t="s">
        <v>26</v>
      </c>
      <c r="B181" s="131"/>
      <c r="C181" s="58" t="s">
        <v>122</v>
      </c>
      <c r="D181" s="58" t="s">
        <v>89</v>
      </c>
      <c r="E181" s="58" t="s">
        <v>131</v>
      </c>
      <c r="F181" s="58" t="s">
        <v>77</v>
      </c>
      <c r="G181" s="83"/>
      <c r="H181" s="64">
        <f>H182</f>
        <v>1</v>
      </c>
      <c r="I181" s="65">
        <f>I182</f>
        <v>1</v>
      </c>
    </row>
    <row r="182" spans="1:9" s="5" customFormat="1" ht="30" customHeight="1">
      <c r="A182" s="11" t="s">
        <v>27</v>
      </c>
      <c r="B182" s="100"/>
      <c r="C182" s="58" t="s">
        <v>122</v>
      </c>
      <c r="D182" s="58" t="s">
        <v>89</v>
      </c>
      <c r="E182" s="58" t="s">
        <v>131</v>
      </c>
      <c r="F182" s="58" t="s">
        <v>29</v>
      </c>
      <c r="G182" s="83"/>
      <c r="H182" s="64">
        <f>H183</f>
        <v>1</v>
      </c>
      <c r="I182" s="65">
        <f>I183</f>
        <v>1</v>
      </c>
    </row>
    <row r="183" spans="1:9" s="5" customFormat="1" ht="30" customHeight="1">
      <c r="A183" s="18" t="s">
        <v>34</v>
      </c>
      <c r="B183" s="109"/>
      <c r="C183" s="58" t="s">
        <v>122</v>
      </c>
      <c r="D183" s="58" t="s">
        <v>89</v>
      </c>
      <c r="E183" s="99" t="s">
        <v>131</v>
      </c>
      <c r="F183" s="99" t="s">
        <v>29</v>
      </c>
      <c r="G183" s="84" t="s">
        <v>192</v>
      </c>
      <c r="H183" s="75">
        <v>1</v>
      </c>
      <c r="I183" s="76">
        <v>1</v>
      </c>
    </row>
    <row r="184" spans="1:9" s="5" customFormat="1" ht="30" customHeight="1">
      <c r="A184" s="10" t="s">
        <v>132</v>
      </c>
      <c r="B184" s="38"/>
      <c r="C184" s="96" t="s">
        <v>122</v>
      </c>
      <c r="D184" s="96" t="s">
        <v>89</v>
      </c>
      <c r="E184" s="96" t="s">
        <v>133</v>
      </c>
      <c r="F184" s="96"/>
      <c r="G184" s="81"/>
      <c r="H184" s="60">
        <f>H185</f>
        <v>1</v>
      </c>
      <c r="I184" s="61">
        <f>I185</f>
        <v>1</v>
      </c>
    </row>
    <row r="185" spans="1:9" s="13" customFormat="1" ht="21.75" customHeight="1">
      <c r="A185" s="11" t="s">
        <v>25</v>
      </c>
      <c r="B185" s="100"/>
      <c r="C185" s="58" t="s">
        <v>122</v>
      </c>
      <c r="D185" s="58" t="s">
        <v>89</v>
      </c>
      <c r="E185" s="58" t="s">
        <v>133</v>
      </c>
      <c r="F185" s="58" t="s">
        <v>76</v>
      </c>
      <c r="G185" s="83"/>
      <c r="H185" s="64">
        <f>H187</f>
        <v>1</v>
      </c>
      <c r="I185" s="65">
        <f>I187</f>
        <v>1</v>
      </c>
    </row>
    <row r="186" spans="1:9" s="19" customFormat="1" ht="21.75" customHeight="1">
      <c r="A186" s="25" t="s">
        <v>26</v>
      </c>
      <c r="B186" s="131"/>
      <c r="C186" s="58" t="s">
        <v>122</v>
      </c>
      <c r="D186" s="58" t="s">
        <v>89</v>
      </c>
      <c r="E186" s="58" t="s">
        <v>133</v>
      </c>
      <c r="F186" s="58" t="s">
        <v>77</v>
      </c>
      <c r="G186" s="83"/>
      <c r="H186" s="64">
        <f>H187</f>
        <v>1</v>
      </c>
      <c r="I186" s="65">
        <f>I187</f>
        <v>1</v>
      </c>
    </row>
    <row r="187" spans="1:9" ht="30" customHeight="1">
      <c r="A187" s="11" t="s">
        <v>27</v>
      </c>
      <c r="B187" s="100"/>
      <c r="C187" s="58" t="s">
        <v>122</v>
      </c>
      <c r="D187" s="58" t="s">
        <v>89</v>
      </c>
      <c r="E187" s="58" t="s">
        <v>133</v>
      </c>
      <c r="F187" s="58" t="s">
        <v>29</v>
      </c>
      <c r="G187" s="83"/>
      <c r="H187" s="64">
        <f>H188</f>
        <v>1</v>
      </c>
      <c r="I187" s="65">
        <f>I188</f>
        <v>1</v>
      </c>
    </row>
    <row r="188" spans="1:9" ht="30" customHeight="1">
      <c r="A188" s="18" t="s">
        <v>33</v>
      </c>
      <c r="B188" s="109"/>
      <c r="C188" s="58" t="s">
        <v>122</v>
      </c>
      <c r="D188" s="58" t="s">
        <v>89</v>
      </c>
      <c r="E188" s="99" t="s">
        <v>133</v>
      </c>
      <c r="F188" s="99" t="s">
        <v>29</v>
      </c>
      <c r="G188" s="84" t="s">
        <v>154</v>
      </c>
      <c r="H188" s="75">
        <v>1</v>
      </c>
      <c r="I188" s="76">
        <v>1</v>
      </c>
    </row>
    <row r="189" spans="1:9" ht="30" customHeight="1">
      <c r="A189" s="36" t="s">
        <v>134</v>
      </c>
      <c r="B189" s="138"/>
      <c r="C189" s="96" t="s">
        <v>122</v>
      </c>
      <c r="D189" s="96" t="s">
        <v>89</v>
      </c>
      <c r="E189" s="96" t="s">
        <v>135</v>
      </c>
      <c r="F189" s="96"/>
      <c r="G189" s="81"/>
      <c r="H189" s="60">
        <f>H190</f>
        <v>2</v>
      </c>
      <c r="I189" s="61">
        <f>I190</f>
        <v>2</v>
      </c>
    </row>
    <row r="190" spans="1:9" s="13" customFormat="1" ht="21.75" customHeight="1">
      <c r="A190" s="11" t="s">
        <v>25</v>
      </c>
      <c r="B190" s="100"/>
      <c r="C190" s="58" t="s">
        <v>122</v>
      </c>
      <c r="D190" s="58" t="s">
        <v>89</v>
      </c>
      <c r="E190" s="58" t="s">
        <v>135</v>
      </c>
      <c r="F190" s="58" t="s">
        <v>76</v>
      </c>
      <c r="G190" s="83"/>
      <c r="H190" s="64">
        <f>H192</f>
        <v>2</v>
      </c>
      <c r="I190" s="65">
        <f>I192</f>
        <v>2</v>
      </c>
    </row>
    <row r="191" spans="1:9" s="19" customFormat="1" ht="24" customHeight="1">
      <c r="A191" s="25" t="s">
        <v>26</v>
      </c>
      <c r="B191" s="131"/>
      <c r="C191" s="58" t="s">
        <v>122</v>
      </c>
      <c r="D191" s="58" t="s">
        <v>89</v>
      </c>
      <c r="E191" s="58" t="s">
        <v>135</v>
      </c>
      <c r="F191" s="58" t="s">
        <v>77</v>
      </c>
      <c r="G191" s="83"/>
      <c r="H191" s="64">
        <f>H192</f>
        <v>2</v>
      </c>
      <c r="I191" s="65">
        <f>I192</f>
        <v>2</v>
      </c>
    </row>
    <row r="192" spans="1:9" ht="30" customHeight="1">
      <c r="A192" s="11" t="s">
        <v>27</v>
      </c>
      <c r="B192" s="100"/>
      <c r="C192" s="58" t="s">
        <v>122</v>
      </c>
      <c r="D192" s="58" t="s">
        <v>89</v>
      </c>
      <c r="E192" s="58" t="s">
        <v>135</v>
      </c>
      <c r="F192" s="58" t="s">
        <v>29</v>
      </c>
      <c r="G192" s="83"/>
      <c r="H192" s="64">
        <f>H193</f>
        <v>2</v>
      </c>
      <c r="I192" s="65">
        <f>I193</f>
        <v>2</v>
      </c>
    </row>
    <row r="193" spans="1:9" ht="30" customHeight="1">
      <c r="A193" s="18" t="s">
        <v>34</v>
      </c>
      <c r="B193" s="109"/>
      <c r="C193" s="58" t="s">
        <v>122</v>
      </c>
      <c r="D193" s="58" t="s">
        <v>89</v>
      </c>
      <c r="E193" s="99" t="s">
        <v>135</v>
      </c>
      <c r="F193" s="99" t="s">
        <v>29</v>
      </c>
      <c r="G193" s="84" t="s">
        <v>192</v>
      </c>
      <c r="H193" s="75">
        <v>2</v>
      </c>
      <c r="I193" s="76">
        <v>2</v>
      </c>
    </row>
    <row r="194" spans="1:9" ht="30" customHeight="1">
      <c r="A194" s="10" t="s">
        <v>136</v>
      </c>
      <c r="B194" s="38"/>
      <c r="C194" s="96" t="s">
        <v>122</v>
      </c>
      <c r="D194" s="96" t="s">
        <v>89</v>
      </c>
      <c r="E194" s="96" t="s">
        <v>137</v>
      </c>
      <c r="F194" s="96"/>
      <c r="G194" s="81"/>
      <c r="H194" s="60">
        <f>H197+H203</f>
        <v>206</v>
      </c>
      <c r="I194" s="61">
        <f>I197+I203</f>
        <v>236</v>
      </c>
    </row>
    <row r="195" spans="1:9" s="13" customFormat="1" ht="24" customHeight="1">
      <c r="A195" s="11" t="s">
        <v>25</v>
      </c>
      <c r="B195" s="100"/>
      <c r="C195" s="58" t="s">
        <v>122</v>
      </c>
      <c r="D195" s="58" t="s">
        <v>89</v>
      </c>
      <c r="E195" s="58" t="s">
        <v>137</v>
      </c>
      <c r="F195" s="58" t="s">
        <v>76</v>
      </c>
      <c r="G195" s="83"/>
      <c r="H195" s="64">
        <f>H197</f>
        <v>202</v>
      </c>
      <c r="I195" s="65">
        <f>I197</f>
        <v>232</v>
      </c>
    </row>
    <row r="196" spans="1:9" s="19" customFormat="1" ht="30" customHeight="1">
      <c r="A196" s="25" t="s">
        <v>26</v>
      </c>
      <c r="B196" s="131"/>
      <c r="C196" s="58" t="s">
        <v>122</v>
      </c>
      <c r="D196" s="58" t="s">
        <v>89</v>
      </c>
      <c r="E196" s="58" t="s">
        <v>137</v>
      </c>
      <c r="F196" s="58" t="s">
        <v>77</v>
      </c>
      <c r="G196" s="83"/>
      <c r="H196" s="64">
        <f>H197</f>
        <v>202</v>
      </c>
      <c r="I196" s="65">
        <f>I197</f>
        <v>232</v>
      </c>
    </row>
    <row r="197" spans="1:9" ht="30" customHeight="1">
      <c r="A197" s="11" t="s">
        <v>27</v>
      </c>
      <c r="B197" s="100"/>
      <c r="C197" s="58" t="s">
        <v>122</v>
      </c>
      <c r="D197" s="58" t="s">
        <v>89</v>
      </c>
      <c r="E197" s="58" t="s">
        <v>137</v>
      </c>
      <c r="F197" s="58" t="s">
        <v>29</v>
      </c>
      <c r="G197" s="83"/>
      <c r="H197" s="64">
        <f>H198+H199+H200+H201+H202</f>
        <v>202</v>
      </c>
      <c r="I197" s="65">
        <f>I198+I199+I200+I201+I202</f>
        <v>232</v>
      </c>
    </row>
    <row r="198" spans="1:9" ht="30" customHeight="1">
      <c r="A198" s="18" t="s">
        <v>138</v>
      </c>
      <c r="B198" s="109"/>
      <c r="C198" s="58" t="s">
        <v>122</v>
      </c>
      <c r="D198" s="58" t="s">
        <v>89</v>
      </c>
      <c r="E198" s="99" t="s">
        <v>137</v>
      </c>
      <c r="F198" s="99" t="s">
        <v>29</v>
      </c>
      <c r="G198" s="84" t="s">
        <v>195</v>
      </c>
      <c r="H198" s="75">
        <v>1</v>
      </c>
      <c r="I198" s="76">
        <v>1</v>
      </c>
    </row>
    <row r="199" spans="1:9" ht="30" customHeight="1">
      <c r="A199" s="18" t="s">
        <v>31</v>
      </c>
      <c r="B199" s="109"/>
      <c r="C199" s="58" t="s">
        <v>122</v>
      </c>
      <c r="D199" s="58" t="s">
        <v>89</v>
      </c>
      <c r="E199" s="99" t="s">
        <v>137</v>
      </c>
      <c r="F199" s="99" t="s">
        <v>29</v>
      </c>
      <c r="G199" s="84" t="s">
        <v>190</v>
      </c>
      <c r="H199" s="75">
        <v>1</v>
      </c>
      <c r="I199" s="76">
        <v>1</v>
      </c>
    </row>
    <row r="200" spans="1:9" s="13" customFormat="1" ht="21" customHeight="1">
      <c r="A200" s="18" t="s">
        <v>32</v>
      </c>
      <c r="B200" s="109"/>
      <c r="C200" s="58" t="s">
        <v>122</v>
      </c>
      <c r="D200" s="58" t="s">
        <v>89</v>
      </c>
      <c r="E200" s="99" t="s">
        <v>137</v>
      </c>
      <c r="F200" s="99" t="s">
        <v>29</v>
      </c>
      <c r="G200" s="84" t="s">
        <v>191</v>
      </c>
      <c r="H200" s="75">
        <v>80</v>
      </c>
      <c r="I200" s="76">
        <v>58</v>
      </c>
    </row>
    <row r="201" spans="1:9" s="13" customFormat="1" ht="21" customHeight="1">
      <c r="A201" s="18" t="s">
        <v>139</v>
      </c>
      <c r="B201" s="109"/>
      <c r="C201" s="58" t="s">
        <v>122</v>
      </c>
      <c r="D201" s="58" t="s">
        <v>89</v>
      </c>
      <c r="E201" s="99" t="s">
        <v>137</v>
      </c>
      <c r="F201" s="99" t="s">
        <v>29</v>
      </c>
      <c r="G201" s="84" t="s">
        <v>154</v>
      </c>
      <c r="H201" s="75">
        <v>100</v>
      </c>
      <c r="I201" s="76">
        <v>100</v>
      </c>
    </row>
    <row r="202" spans="1:9" s="13" customFormat="1" ht="21" customHeight="1">
      <c r="A202" s="18" t="s">
        <v>34</v>
      </c>
      <c r="B202" s="109"/>
      <c r="C202" s="58" t="s">
        <v>122</v>
      </c>
      <c r="D202" s="58" t="s">
        <v>89</v>
      </c>
      <c r="E202" s="99" t="s">
        <v>137</v>
      </c>
      <c r="F202" s="99" t="s">
        <v>29</v>
      </c>
      <c r="G202" s="84" t="s">
        <v>192</v>
      </c>
      <c r="H202" s="75">
        <v>20</v>
      </c>
      <c r="I202" s="76">
        <v>72</v>
      </c>
    </row>
    <row r="203" spans="1:9" s="13" customFormat="1" ht="21" customHeight="1">
      <c r="A203" s="11" t="s">
        <v>35</v>
      </c>
      <c r="B203" s="100"/>
      <c r="C203" s="58" t="s">
        <v>122</v>
      </c>
      <c r="D203" s="58" t="s">
        <v>89</v>
      </c>
      <c r="E203" s="58" t="s">
        <v>137</v>
      </c>
      <c r="F203" s="58" t="s">
        <v>36</v>
      </c>
      <c r="G203" s="83"/>
      <c r="H203" s="64">
        <f>H206</f>
        <v>4</v>
      </c>
      <c r="I203" s="65">
        <f>I206</f>
        <v>4</v>
      </c>
    </row>
    <row r="204" spans="1:9" s="13" customFormat="1" ht="21" customHeight="1">
      <c r="A204" s="11" t="s">
        <v>37</v>
      </c>
      <c r="B204" s="100"/>
      <c r="C204" s="58" t="s">
        <v>122</v>
      </c>
      <c r="D204" s="58" t="s">
        <v>89</v>
      </c>
      <c r="E204" s="58" t="s">
        <v>137</v>
      </c>
      <c r="F204" s="58" t="s">
        <v>38</v>
      </c>
      <c r="G204" s="83"/>
      <c r="H204" s="64">
        <f>H206</f>
        <v>4</v>
      </c>
      <c r="I204" s="65">
        <f>I206</f>
        <v>4</v>
      </c>
    </row>
    <row r="205" spans="1:9" ht="21" customHeight="1">
      <c r="A205" s="11" t="s">
        <v>39</v>
      </c>
      <c r="B205" s="100"/>
      <c r="C205" s="58" t="s">
        <v>122</v>
      </c>
      <c r="D205" s="58" t="s">
        <v>89</v>
      </c>
      <c r="E205" s="58" t="s">
        <v>137</v>
      </c>
      <c r="F205" s="58" t="s">
        <v>40</v>
      </c>
      <c r="G205" s="83"/>
      <c r="H205" s="64">
        <f>H206</f>
        <v>4</v>
      </c>
      <c r="I205" s="65">
        <f>I206</f>
        <v>4</v>
      </c>
    </row>
    <row r="206" spans="1:9" ht="21" customHeight="1">
      <c r="A206" s="18" t="s">
        <v>41</v>
      </c>
      <c r="B206" s="109"/>
      <c r="C206" s="58" t="s">
        <v>122</v>
      </c>
      <c r="D206" s="58" t="s">
        <v>89</v>
      </c>
      <c r="E206" s="99" t="s">
        <v>137</v>
      </c>
      <c r="F206" s="99" t="s">
        <v>40</v>
      </c>
      <c r="G206" s="84" t="s">
        <v>185</v>
      </c>
      <c r="H206" s="75">
        <v>4</v>
      </c>
      <c r="I206" s="76">
        <v>4</v>
      </c>
    </row>
    <row r="207" spans="1:9" ht="21" customHeight="1">
      <c r="A207" s="10" t="s">
        <v>140</v>
      </c>
      <c r="B207" s="38"/>
      <c r="C207" s="96" t="s">
        <v>141</v>
      </c>
      <c r="D207" s="96"/>
      <c r="E207" s="96"/>
      <c r="F207" s="96"/>
      <c r="G207" s="81"/>
      <c r="H207" s="60">
        <f>H208</f>
        <v>35</v>
      </c>
      <c r="I207" s="61">
        <f>I208</f>
        <v>35</v>
      </c>
    </row>
    <row r="208" spans="1:9" s="13" customFormat="1" ht="21" customHeight="1">
      <c r="A208" s="26" t="s">
        <v>142</v>
      </c>
      <c r="B208" s="97"/>
      <c r="C208" s="98" t="s">
        <v>141</v>
      </c>
      <c r="D208" s="98" t="s">
        <v>4</v>
      </c>
      <c r="E208" s="98"/>
      <c r="F208" s="98"/>
      <c r="G208" s="82"/>
      <c r="H208" s="62">
        <f>H213</f>
        <v>35</v>
      </c>
      <c r="I208" s="63">
        <f>I213</f>
        <v>35</v>
      </c>
    </row>
    <row r="209" spans="1:9" ht="30" customHeight="1">
      <c r="A209" s="40" t="s">
        <v>143</v>
      </c>
      <c r="B209" s="143"/>
      <c r="C209" s="96" t="s">
        <v>141</v>
      </c>
      <c r="D209" s="96" t="s">
        <v>4</v>
      </c>
      <c r="E209" s="96" t="s">
        <v>144</v>
      </c>
      <c r="F209" s="96"/>
      <c r="G209" s="81"/>
      <c r="H209" s="60">
        <f>H210</f>
        <v>35</v>
      </c>
      <c r="I209" s="61">
        <f>I210</f>
        <v>35</v>
      </c>
    </row>
    <row r="210" spans="1:9" s="27" customFormat="1" ht="30" customHeight="1">
      <c r="A210" s="37" t="s">
        <v>145</v>
      </c>
      <c r="B210" s="144"/>
      <c r="C210" s="58" t="s">
        <v>141</v>
      </c>
      <c r="D210" s="58" t="s">
        <v>4</v>
      </c>
      <c r="E210" s="58" t="s">
        <v>146</v>
      </c>
      <c r="F210" s="58"/>
      <c r="G210" s="83"/>
      <c r="H210" s="64">
        <f>H213</f>
        <v>35</v>
      </c>
      <c r="I210" s="65">
        <f>I213</f>
        <v>35</v>
      </c>
    </row>
    <row r="211" spans="1:9" s="19" customFormat="1" ht="30" customHeight="1">
      <c r="A211" s="11" t="s">
        <v>25</v>
      </c>
      <c r="B211" s="100"/>
      <c r="C211" s="58" t="s">
        <v>141</v>
      </c>
      <c r="D211" s="58" t="s">
        <v>4</v>
      </c>
      <c r="E211" s="58" t="s">
        <v>146</v>
      </c>
      <c r="F211" s="58" t="s">
        <v>76</v>
      </c>
      <c r="G211" s="83"/>
      <c r="H211" s="64">
        <f>H213</f>
        <v>35</v>
      </c>
      <c r="I211" s="65">
        <f>I213</f>
        <v>35</v>
      </c>
    </row>
    <row r="212" spans="1:9" ht="30" customHeight="1">
      <c r="A212" s="25" t="s">
        <v>26</v>
      </c>
      <c r="B212" s="131"/>
      <c r="C212" s="58" t="s">
        <v>141</v>
      </c>
      <c r="D212" s="58" t="s">
        <v>4</v>
      </c>
      <c r="E212" s="58" t="s">
        <v>146</v>
      </c>
      <c r="F212" s="58" t="s">
        <v>77</v>
      </c>
      <c r="G212" s="83"/>
      <c r="H212" s="64">
        <f>H213</f>
        <v>35</v>
      </c>
      <c r="I212" s="65">
        <f>I213</f>
        <v>35</v>
      </c>
    </row>
    <row r="213" spans="1:9" ht="30" customHeight="1">
      <c r="A213" s="11" t="s">
        <v>27</v>
      </c>
      <c r="B213" s="100"/>
      <c r="C213" s="58" t="s">
        <v>141</v>
      </c>
      <c r="D213" s="58" t="s">
        <v>4</v>
      </c>
      <c r="E213" s="58" t="s">
        <v>146</v>
      </c>
      <c r="F213" s="58" t="s">
        <v>29</v>
      </c>
      <c r="G213" s="83"/>
      <c r="H213" s="64">
        <f>H214+H215</f>
        <v>35</v>
      </c>
      <c r="I213" s="65">
        <f>I214+I215</f>
        <v>35</v>
      </c>
    </row>
    <row r="214" spans="1:9" ht="30" customHeight="1">
      <c r="A214" s="18" t="s">
        <v>31</v>
      </c>
      <c r="B214" s="109"/>
      <c r="C214" s="99" t="s">
        <v>141</v>
      </c>
      <c r="D214" s="99" t="s">
        <v>4</v>
      </c>
      <c r="E214" s="99" t="s">
        <v>146</v>
      </c>
      <c r="F214" s="99" t="s">
        <v>29</v>
      </c>
      <c r="G214" s="84" t="s">
        <v>190</v>
      </c>
      <c r="H214" s="75">
        <v>10</v>
      </c>
      <c r="I214" s="76">
        <v>10</v>
      </c>
    </row>
    <row r="215" spans="1:9" ht="30" customHeight="1">
      <c r="A215" s="18" t="s">
        <v>32</v>
      </c>
      <c r="B215" s="109"/>
      <c r="C215" s="99" t="s">
        <v>141</v>
      </c>
      <c r="D215" s="99" t="s">
        <v>4</v>
      </c>
      <c r="E215" s="99" t="s">
        <v>146</v>
      </c>
      <c r="F215" s="99" t="s">
        <v>29</v>
      </c>
      <c r="G215" s="84" t="s">
        <v>192</v>
      </c>
      <c r="H215" s="75">
        <v>25</v>
      </c>
      <c r="I215" s="76">
        <v>25</v>
      </c>
    </row>
    <row r="216" spans="1:9" s="5" customFormat="1" ht="21.75" customHeight="1">
      <c r="A216" s="18" t="s">
        <v>34</v>
      </c>
      <c r="B216" s="109"/>
      <c r="C216" s="96" t="s">
        <v>102</v>
      </c>
      <c r="D216" s="96"/>
      <c r="E216" s="96"/>
      <c r="F216" s="96"/>
      <c r="G216" s="81"/>
      <c r="H216" s="60">
        <f>H217</f>
        <v>120</v>
      </c>
      <c r="I216" s="61">
        <f>I217</f>
        <v>120</v>
      </c>
    </row>
    <row r="217" spans="1:9" s="5" customFormat="1" ht="21.75" customHeight="1">
      <c r="A217" s="10" t="s">
        <v>147</v>
      </c>
      <c r="B217" s="38"/>
      <c r="C217" s="98" t="s">
        <v>102</v>
      </c>
      <c r="D217" s="98" t="s">
        <v>4</v>
      </c>
      <c r="E217" s="98"/>
      <c r="F217" s="98"/>
      <c r="G217" s="82"/>
      <c r="H217" s="62">
        <f aca="true" t="shared" si="6" ref="H217:I222">H218</f>
        <v>120</v>
      </c>
      <c r="I217" s="63">
        <f t="shared" si="6"/>
        <v>120</v>
      </c>
    </row>
    <row r="218" spans="1:9" s="13" customFormat="1" ht="21.75" customHeight="1">
      <c r="A218" s="26" t="s">
        <v>148</v>
      </c>
      <c r="B218" s="97"/>
      <c r="C218" s="96" t="s">
        <v>102</v>
      </c>
      <c r="D218" s="96" t="s">
        <v>4</v>
      </c>
      <c r="E218" s="96" t="s">
        <v>144</v>
      </c>
      <c r="F218" s="96"/>
      <c r="G218" s="81"/>
      <c r="H218" s="60">
        <f t="shared" si="6"/>
        <v>120</v>
      </c>
      <c r="I218" s="61">
        <f t="shared" si="6"/>
        <v>120</v>
      </c>
    </row>
    <row r="219" spans="1:9" ht="21.75" customHeight="1">
      <c r="A219" s="40" t="s">
        <v>149</v>
      </c>
      <c r="B219" s="143"/>
      <c r="C219" s="58" t="s">
        <v>102</v>
      </c>
      <c r="D219" s="58" t="s">
        <v>4</v>
      </c>
      <c r="E219" s="58" t="s">
        <v>205</v>
      </c>
      <c r="F219" s="58"/>
      <c r="G219" s="83"/>
      <c r="H219" s="64">
        <f t="shared" si="6"/>
        <v>120</v>
      </c>
      <c r="I219" s="65">
        <f t="shared" si="6"/>
        <v>120</v>
      </c>
    </row>
    <row r="220" spans="1:9" s="27" customFormat="1" ht="21.75" customHeight="1">
      <c r="A220" s="11" t="s">
        <v>150</v>
      </c>
      <c r="B220" s="100"/>
      <c r="C220" s="58" t="s">
        <v>102</v>
      </c>
      <c r="D220" s="58" t="s">
        <v>4</v>
      </c>
      <c r="E220" s="58" t="s">
        <v>205</v>
      </c>
      <c r="F220" s="58" t="s">
        <v>152</v>
      </c>
      <c r="G220" s="83"/>
      <c r="H220" s="64">
        <f t="shared" si="6"/>
        <v>120</v>
      </c>
      <c r="I220" s="65">
        <f t="shared" si="6"/>
        <v>120</v>
      </c>
    </row>
    <row r="221" spans="1:9" s="19" customFormat="1" ht="30" customHeight="1">
      <c r="A221" s="11" t="s">
        <v>151</v>
      </c>
      <c r="B221" s="100"/>
      <c r="C221" s="58" t="s">
        <v>102</v>
      </c>
      <c r="D221" s="58" t="s">
        <v>4</v>
      </c>
      <c r="E221" s="58" t="s">
        <v>205</v>
      </c>
      <c r="F221" s="58" t="s">
        <v>154</v>
      </c>
      <c r="G221" s="83"/>
      <c r="H221" s="64">
        <f t="shared" si="6"/>
        <v>120</v>
      </c>
      <c r="I221" s="65">
        <f t="shared" si="6"/>
        <v>120</v>
      </c>
    </row>
    <row r="222" spans="1:9" ht="30" customHeight="1">
      <c r="A222" s="11" t="s">
        <v>153</v>
      </c>
      <c r="B222" s="100"/>
      <c r="C222" s="58" t="s">
        <v>102</v>
      </c>
      <c r="D222" s="58" t="s">
        <v>4</v>
      </c>
      <c r="E222" s="58" t="s">
        <v>205</v>
      </c>
      <c r="F222" s="58" t="s">
        <v>156</v>
      </c>
      <c r="G222" s="83"/>
      <c r="H222" s="64">
        <f t="shared" si="6"/>
        <v>120</v>
      </c>
      <c r="I222" s="65">
        <f t="shared" si="6"/>
        <v>120</v>
      </c>
    </row>
    <row r="223" spans="1:9" ht="23.25" customHeight="1">
      <c r="A223" s="11" t="s">
        <v>155</v>
      </c>
      <c r="B223" s="100"/>
      <c r="C223" s="99" t="s">
        <v>102</v>
      </c>
      <c r="D223" s="99" t="s">
        <v>4</v>
      </c>
      <c r="E223" s="99" t="s">
        <v>205</v>
      </c>
      <c r="F223" s="99" t="s">
        <v>156</v>
      </c>
      <c r="G223" s="84" t="s">
        <v>196</v>
      </c>
      <c r="H223" s="149">
        <v>120</v>
      </c>
      <c r="I223" s="147">
        <v>120</v>
      </c>
    </row>
    <row r="224" spans="1:9" ht="23.25" customHeight="1">
      <c r="A224" s="18" t="s">
        <v>157</v>
      </c>
      <c r="B224" s="109"/>
      <c r="C224" s="96" t="s">
        <v>67</v>
      </c>
      <c r="D224" s="96"/>
      <c r="E224" s="96"/>
      <c r="F224" s="58"/>
      <c r="G224" s="83"/>
      <c r="H224" s="60">
        <f aca="true" t="shared" si="7" ref="H224:I227">H225</f>
        <v>96</v>
      </c>
      <c r="I224" s="61">
        <f t="shared" si="7"/>
        <v>96</v>
      </c>
    </row>
    <row r="225" spans="1:9" ht="30" customHeight="1">
      <c r="A225" s="10" t="s">
        <v>158</v>
      </c>
      <c r="B225" s="38"/>
      <c r="C225" s="98" t="s">
        <v>67</v>
      </c>
      <c r="D225" s="98" t="s">
        <v>6</v>
      </c>
      <c r="E225" s="98"/>
      <c r="F225" s="98"/>
      <c r="G225" s="82"/>
      <c r="H225" s="62">
        <f t="shared" si="7"/>
        <v>96</v>
      </c>
      <c r="I225" s="63">
        <f t="shared" si="7"/>
        <v>96</v>
      </c>
    </row>
    <row r="226" spans="1:9" s="13" customFormat="1" ht="21.75" customHeight="1">
      <c r="A226" s="26" t="s">
        <v>159</v>
      </c>
      <c r="B226" s="97"/>
      <c r="C226" s="96" t="s">
        <v>67</v>
      </c>
      <c r="D226" s="96" t="s">
        <v>6</v>
      </c>
      <c r="E226" s="96" t="s">
        <v>210</v>
      </c>
      <c r="F226" s="96"/>
      <c r="G226" s="81"/>
      <c r="H226" s="60">
        <f t="shared" si="7"/>
        <v>96</v>
      </c>
      <c r="I226" s="61">
        <f t="shared" si="7"/>
        <v>96</v>
      </c>
    </row>
    <row r="227" spans="1:9" ht="21.75" customHeight="1">
      <c r="A227" s="40" t="s">
        <v>160</v>
      </c>
      <c r="B227" s="143"/>
      <c r="C227" s="58" t="s">
        <v>67</v>
      </c>
      <c r="D227" s="58" t="s">
        <v>6</v>
      </c>
      <c r="E227" s="58" t="s">
        <v>209</v>
      </c>
      <c r="F227" s="58"/>
      <c r="G227" s="83"/>
      <c r="H227" s="64">
        <f t="shared" si="7"/>
        <v>96</v>
      </c>
      <c r="I227" s="65">
        <f t="shared" si="7"/>
        <v>96</v>
      </c>
    </row>
    <row r="228" spans="1:9" s="20" customFormat="1" ht="21.75" customHeight="1">
      <c r="A228" s="11" t="s">
        <v>161</v>
      </c>
      <c r="B228" s="100"/>
      <c r="C228" s="58" t="s">
        <v>67</v>
      </c>
      <c r="D228" s="58" t="s">
        <v>6</v>
      </c>
      <c r="E228" s="58" t="s">
        <v>208</v>
      </c>
      <c r="F228" s="58" t="s">
        <v>76</v>
      </c>
      <c r="G228" s="83"/>
      <c r="H228" s="64">
        <f>H230</f>
        <v>96</v>
      </c>
      <c r="I228" s="65">
        <f>I230</f>
        <v>96</v>
      </c>
    </row>
    <row r="229" spans="1:9" s="19" customFormat="1" ht="30" customHeight="1">
      <c r="A229" s="11" t="s">
        <v>25</v>
      </c>
      <c r="B229" s="100"/>
      <c r="C229" s="58" t="s">
        <v>67</v>
      </c>
      <c r="D229" s="58" t="s">
        <v>6</v>
      </c>
      <c r="E229" s="58" t="s">
        <v>208</v>
      </c>
      <c r="F229" s="58" t="s">
        <v>77</v>
      </c>
      <c r="G229" s="83"/>
      <c r="H229" s="64">
        <f>H230</f>
        <v>96</v>
      </c>
      <c r="I229" s="65">
        <f>I230</f>
        <v>96</v>
      </c>
    </row>
    <row r="230" spans="1:9" ht="30" customHeight="1">
      <c r="A230" s="25" t="s">
        <v>26</v>
      </c>
      <c r="B230" s="131"/>
      <c r="C230" s="58" t="s">
        <v>67</v>
      </c>
      <c r="D230" s="58" t="s">
        <v>6</v>
      </c>
      <c r="E230" s="58" t="s">
        <v>208</v>
      </c>
      <c r="F230" s="58" t="s">
        <v>29</v>
      </c>
      <c r="G230" s="83"/>
      <c r="H230" s="64">
        <f>H231+H232</f>
        <v>96</v>
      </c>
      <c r="I230" s="65">
        <f>I231+I232</f>
        <v>96</v>
      </c>
    </row>
    <row r="231" spans="1:9" ht="30" customHeight="1">
      <c r="A231" s="11" t="s">
        <v>27</v>
      </c>
      <c r="B231" s="100"/>
      <c r="C231" s="99" t="s">
        <v>67</v>
      </c>
      <c r="D231" s="99" t="s">
        <v>6</v>
      </c>
      <c r="E231" s="99" t="s">
        <v>208</v>
      </c>
      <c r="F231" s="99" t="s">
        <v>29</v>
      </c>
      <c r="G231" s="84" t="s">
        <v>191</v>
      </c>
      <c r="H231" s="75">
        <v>95</v>
      </c>
      <c r="I231" s="76">
        <v>95</v>
      </c>
    </row>
    <row r="232" spans="1:9" ht="30" customHeight="1">
      <c r="A232" s="18" t="s">
        <v>32</v>
      </c>
      <c r="B232" s="109"/>
      <c r="C232" s="99" t="s">
        <v>67</v>
      </c>
      <c r="D232" s="99" t="s">
        <v>6</v>
      </c>
      <c r="E232" s="99" t="s">
        <v>208</v>
      </c>
      <c r="F232" s="99" t="s">
        <v>29</v>
      </c>
      <c r="G232" s="84" t="s">
        <v>185</v>
      </c>
      <c r="H232" s="75">
        <v>1</v>
      </c>
      <c r="I232" s="76">
        <v>1</v>
      </c>
    </row>
    <row r="233" spans="1:9" ht="30" customHeight="1">
      <c r="A233" s="18" t="s">
        <v>41</v>
      </c>
      <c r="B233" s="109"/>
      <c r="C233" s="96" t="s">
        <v>72</v>
      </c>
      <c r="D233" s="96"/>
      <c r="E233" s="96"/>
      <c r="F233" s="58"/>
      <c r="G233" s="83"/>
      <c r="H233" s="60">
        <f aca="true" t="shared" si="8" ref="H233:I238">H234</f>
        <v>5</v>
      </c>
      <c r="I233" s="61">
        <f t="shared" si="8"/>
        <v>5</v>
      </c>
    </row>
    <row r="234" spans="1:9" s="13" customFormat="1" ht="21" customHeight="1">
      <c r="A234" s="10" t="s">
        <v>162</v>
      </c>
      <c r="B234" s="38"/>
      <c r="C234" s="98" t="s">
        <v>72</v>
      </c>
      <c r="D234" s="98" t="s">
        <v>4</v>
      </c>
      <c r="E234" s="98"/>
      <c r="F234" s="98"/>
      <c r="G234" s="82"/>
      <c r="H234" s="62">
        <f t="shared" si="8"/>
        <v>5</v>
      </c>
      <c r="I234" s="63">
        <f t="shared" si="8"/>
        <v>5</v>
      </c>
    </row>
    <row r="235" spans="1:9" s="13" customFormat="1" ht="21" customHeight="1">
      <c r="A235" s="26" t="s">
        <v>163</v>
      </c>
      <c r="B235" s="97"/>
      <c r="C235" s="96" t="s">
        <v>72</v>
      </c>
      <c r="D235" s="96" t="s">
        <v>4</v>
      </c>
      <c r="E235" s="96" t="s">
        <v>165</v>
      </c>
      <c r="F235" s="96"/>
      <c r="G235" s="81"/>
      <c r="H235" s="60">
        <f t="shared" si="8"/>
        <v>5</v>
      </c>
      <c r="I235" s="61">
        <f t="shared" si="8"/>
        <v>5</v>
      </c>
    </row>
    <row r="236" spans="1:9" ht="21" customHeight="1">
      <c r="A236" s="10" t="s">
        <v>164</v>
      </c>
      <c r="B236" s="38"/>
      <c r="C236" s="58" t="s">
        <v>72</v>
      </c>
      <c r="D236" s="58" t="s">
        <v>4</v>
      </c>
      <c r="E236" s="58" t="s">
        <v>167</v>
      </c>
      <c r="F236" s="58"/>
      <c r="G236" s="83"/>
      <c r="H236" s="64">
        <f t="shared" si="8"/>
        <v>5</v>
      </c>
      <c r="I236" s="65">
        <f t="shared" si="8"/>
        <v>5</v>
      </c>
    </row>
    <row r="237" spans="1:9" s="20" customFormat="1" ht="30" customHeight="1">
      <c r="A237" s="11" t="s">
        <v>166</v>
      </c>
      <c r="B237" s="100"/>
      <c r="C237" s="58" t="s">
        <v>72</v>
      </c>
      <c r="D237" s="58" t="s">
        <v>4</v>
      </c>
      <c r="E237" s="58" t="s">
        <v>167</v>
      </c>
      <c r="F237" s="58" t="s">
        <v>169</v>
      </c>
      <c r="G237" s="83"/>
      <c r="H237" s="64">
        <f t="shared" si="8"/>
        <v>5</v>
      </c>
      <c r="I237" s="65">
        <f t="shared" si="8"/>
        <v>5</v>
      </c>
    </row>
    <row r="238" spans="1:9" s="19" customFormat="1" ht="30" customHeight="1">
      <c r="A238" s="11" t="s">
        <v>168</v>
      </c>
      <c r="B238" s="100"/>
      <c r="C238" s="58" t="s">
        <v>72</v>
      </c>
      <c r="D238" s="58" t="s">
        <v>4</v>
      </c>
      <c r="E238" s="58" t="s">
        <v>167</v>
      </c>
      <c r="F238" s="58" t="s">
        <v>171</v>
      </c>
      <c r="G238" s="83"/>
      <c r="H238" s="64">
        <f t="shared" si="8"/>
        <v>5</v>
      </c>
      <c r="I238" s="65">
        <f t="shared" si="8"/>
        <v>5</v>
      </c>
    </row>
    <row r="239" spans="1:9" ht="21.75" customHeight="1">
      <c r="A239" s="11" t="s">
        <v>170</v>
      </c>
      <c r="B239" s="100"/>
      <c r="C239" s="58" t="s">
        <v>72</v>
      </c>
      <c r="D239" s="58" t="s">
        <v>4</v>
      </c>
      <c r="E239" s="99" t="s">
        <v>167</v>
      </c>
      <c r="F239" s="99" t="s">
        <v>171</v>
      </c>
      <c r="G239" s="84" t="s">
        <v>197</v>
      </c>
      <c r="H239" s="75">
        <v>5</v>
      </c>
      <c r="I239" s="76">
        <v>5</v>
      </c>
    </row>
    <row r="240" spans="1:9" ht="21.75" customHeight="1">
      <c r="A240" s="18" t="s">
        <v>172</v>
      </c>
      <c r="B240" s="109"/>
      <c r="C240" s="58"/>
      <c r="D240" s="58"/>
      <c r="E240" s="58"/>
      <c r="F240" s="58"/>
      <c r="G240" s="83"/>
      <c r="H240" s="60">
        <f>H10+H18+H51+H61+H66+H117+H126+H133+H142+H162+H170+H178+H209+H218+H226+H235</f>
        <v>4939.8</v>
      </c>
      <c r="I240" s="61">
        <f>I10+I18+I51+I61+I66+I117+I126+I133+I142+I162+I170+I178+I209+I218+I226+I235</f>
        <v>4948.62</v>
      </c>
    </row>
    <row r="241" spans="1:2" ht="21.75" customHeight="1">
      <c r="A241" s="39" t="s">
        <v>173</v>
      </c>
      <c r="B241" s="38"/>
    </row>
    <row r="242" spans="1:9" s="13" customFormat="1" ht="21.75" customHeight="1">
      <c r="A242" s="1"/>
      <c r="B242" s="1"/>
      <c r="C242" s="4"/>
      <c r="D242" s="4"/>
      <c r="E242" s="4"/>
      <c r="F242" s="4"/>
      <c r="G242" s="72"/>
      <c r="H242" s="72"/>
      <c r="I242" s="74"/>
    </row>
    <row r="243" ht="25.5" customHeight="1">
      <c r="I243" s="73"/>
    </row>
    <row r="244" ht="15.75">
      <c r="I244" s="73"/>
    </row>
    <row r="245" ht="15.75">
      <c r="I245" s="73"/>
    </row>
    <row r="246" ht="15.75">
      <c r="I246" s="73"/>
    </row>
    <row r="247" ht="15.75">
      <c r="I247" s="73"/>
    </row>
    <row r="248" ht="15.75">
      <c r="I248" s="73"/>
    </row>
    <row r="249" ht="15.75">
      <c r="I249" s="73"/>
    </row>
    <row r="250" ht="15.75">
      <c r="I250" s="73"/>
    </row>
    <row r="251" ht="15.75">
      <c r="I251" s="73"/>
    </row>
    <row r="252" ht="15.75">
      <c r="I252" s="73"/>
    </row>
    <row r="253" ht="15.75">
      <c r="I253" s="73"/>
    </row>
    <row r="254" ht="15.75">
      <c r="I254" s="73"/>
    </row>
    <row r="255" ht="15.75">
      <c r="I255" s="73"/>
    </row>
    <row r="256" ht="15.75">
      <c r="I256" s="73"/>
    </row>
    <row r="257" ht="15.75">
      <c r="I257" s="73"/>
    </row>
    <row r="258" ht="15.75">
      <c r="I258" s="73"/>
    </row>
    <row r="259" ht="15.75">
      <c r="I259" s="73"/>
    </row>
    <row r="260" ht="15.75">
      <c r="I260" s="73"/>
    </row>
    <row r="261" ht="15.75">
      <c r="I261" s="73"/>
    </row>
    <row r="262" ht="15.75">
      <c r="I262" s="73"/>
    </row>
    <row r="263" ht="15.75">
      <c r="I263" s="73"/>
    </row>
    <row r="264" ht="15.75">
      <c r="I264" s="73"/>
    </row>
    <row r="265" ht="15.75">
      <c r="I265" s="73"/>
    </row>
    <row r="266" ht="15.75">
      <c r="I266" s="73"/>
    </row>
    <row r="267" ht="15.75">
      <c r="I267" s="73"/>
    </row>
    <row r="268" ht="15.75">
      <c r="I268" s="73"/>
    </row>
    <row r="269" ht="15.75">
      <c r="I269" s="73"/>
    </row>
    <row r="270" ht="15.75">
      <c r="I270" s="73"/>
    </row>
    <row r="271" ht="15.75">
      <c r="I271" s="73"/>
    </row>
    <row r="272" ht="15.75">
      <c r="I272" s="73"/>
    </row>
  </sheetData>
  <mergeCells count="5">
    <mergeCell ref="A5:I5"/>
    <mergeCell ref="D1:I1"/>
    <mergeCell ref="D2:I2"/>
    <mergeCell ref="D3:I3"/>
    <mergeCell ref="E4:I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жшгр</cp:lastModifiedBy>
  <cp:lastPrinted>2015-04-20T13:53:39Z</cp:lastPrinted>
  <dcterms:created xsi:type="dcterms:W3CDTF">2014-12-06T09:33:15Z</dcterms:created>
  <dcterms:modified xsi:type="dcterms:W3CDTF">2016-05-08T11:07:50Z</dcterms:modified>
  <cp:category/>
  <cp:version/>
  <cp:contentType/>
  <cp:contentStatus/>
</cp:coreProperties>
</file>